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I:\Analisi_Avaluacio\Observatori_Mobilitat\MB00030_TransMet_Xifres\2020\"/>
    </mc:Choice>
  </mc:AlternateContent>
  <xr:revisionPtr revIDLastSave="0" documentId="14_{A25ABB10-E847-4AB0-B591-01D52489300A}" xr6:coauthVersionLast="45" xr6:coauthVersionMax="45" xr10:uidLastSave="{00000000-0000-0000-0000-000000000000}"/>
  <bookViews>
    <workbookView xWindow="-103" yWindow="-103" windowWidth="23657" windowHeight="15240" xr2:uid="{00000000-000D-0000-FFFF-FFFF00000000}"/>
  </bookViews>
  <sheets>
    <sheet name="Bàsiques" sheetId="1" r:id="rId1"/>
    <sheet name="Ferroviari" sheetId="2" r:id="rId2"/>
    <sheet name="Autobus" sheetId="3" r:id="rId3"/>
    <sheet name="Gràfics" sheetId="7" r:id="rId4"/>
  </sheets>
  <definedNames>
    <definedName name="_1Àrea_d_impressió" localSheetId="2">Autobus!$A$1:$N$84</definedName>
    <definedName name="_2Àrea_d_impressió" localSheetId="0">Bàsiques!$A$1:$J$31</definedName>
    <definedName name="_3Àrea_d_impressió" localSheetId="1">Ferroviari!$A$1:$K$69</definedName>
    <definedName name="_4Àrea_d_impressió" localSheetId="3">Gràfics!$E$1:$O$78</definedName>
    <definedName name="_xlnm.Print_Area" localSheetId="2">Autobus!$A$1:$N$81</definedName>
    <definedName name="_xlnm.Print_Area" localSheetId="0">Bàsiques!$A$1:$J$31</definedName>
    <definedName name="_xlnm.Print_Area" localSheetId="1">Ferroviari!$A$1:$M$89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7" l="1"/>
  <c r="B44" i="7"/>
  <c r="B29" i="7"/>
  <c r="B41" i="7"/>
  <c r="B7" i="7"/>
  <c r="B45" i="7" l="1"/>
  <c r="B46" i="7" l="1"/>
  <c r="B43" i="7"/>
  <c r="B8" i="7"/>
  <c r="B9" i="7" l="1"/>
  <c r="C8" i="7" s="1"/>
  <c r="B47" i="7" l="1"/>
  <c r="C7" i="7"/>
  <c r="C9" i="7"/>
  <c r="B42" i="7" l="1"/>
  <c r="B30" i="7" l="1"/>
  <c r="B31" i="7" s="1"/>
  <c r="C29" i="7" s="1"/>
  <c r="B49" i="7"/>
  <c r="C42" i="7" s="1"/>
  <c r="C30" i="7" l="1"/>
  <c r="C31" i="7"/>
  <c r="C41" i="7"/>
  <c r="C44" i="7"/>
  <c r="C45" i="7"/>
  <c r="C43" i="7"/>
  <c r="C40" i="7"/>
  <c r="C46" i="7"/>
  <c r="C49" i="7"/>
  <c r="C47" i="7"/>
</calcChain>
</file>

<file path=xl/sharedStrings.xml><?xml version="1.0" encoding="utf-8"?>
<sst xmlns="http://schemas.openxmlformats.org/spreadsheetml/2006/main" count="290" uniqueCount="148">
  <si>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</si>
  <si>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</si>
  <si>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</si>
  <si>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</si>
  <si>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</si>
  <si>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</si>
  <si>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</si>
  <si>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TMESA (Terrassa)</t>
  </si>
  <si>
    <t>Estacions</t>
  </si>
  <si>
    <t>Trens /hora punta i sentit</t>
  </si>
  <si>
    <t>Primera Corona STI</t>
  </si>
  <si>
    <t>Metro</t>
  </si>
  <si>
    <t>Total</t>
  </si>
  <si>
    <t xml:space="preserve">FGC </t>
  </si>
  <si>
    <t>Línia Barcelona-Vallès</t>
  </si>
  <si>
    <t>Línia Llobregat-Anoia</t>
  </si>
  <si>
    <t>Recaptació (M€)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</si>
  <si>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</si>
  <si>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</si>
  <si>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</si>
  <si>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</si>
  <si>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</si>
  <si>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</si>
  <si>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</si>
  <si>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</si>
  <si>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</si>
  <si>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</si>
  <si>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 xml:space="preserve">Viatges (milions) </t>
  </si>
  <si>
    <t>Resum transport en autobús</t>
  </si>
  <si>
    <t>Total transport en autobús</t>
  </si>
  <si>
    <t>nd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</si>
  <si>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</si>
  <si>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</si>
  <si>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</si>
  <si>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</si>
  <si>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</si>
  <si>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</si>
  <si>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</si>
  <si>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</si>
  <si>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</si>
  <si>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</si>
  <si>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</si>
  <si>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</si>
  <si>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</si>
  <si>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</si>
  <si>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>Resum transport ferroviari</t>
  </si>
  <si>
    <t>Cingles Bus, SA</t>
  </si>
  <si>
    <t>Empresa Sagalés, SA</t>
  </si>
  <si>
    <t>Empresa Plana, SL</t>
  </si>
  <si>
    <t>nd     No disponible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</si>
  <si>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</si>
  <si>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</si>
  <si>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</si>
  <si>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</si>
  <si>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</si>
  <si>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</si>
  <si>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</si>
  <si>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    Total TMB</t>
  </si>
  <si>
    <t xml:space="preserve"> TOTAL</t>
  </si>
  <si>
    <t>Distribució per modes</t>
  </si>
  <si>
    <t>mode autobus</t>
  </si>
  <si>
    <t>mode ferroviari</t>
  </si>
  <si>
    <t>Distribució per operadors</t>
  </si>
  <si>
    <t>Vehicles  en total</t>
  </si>
  <si>
    <t>% Vehicles  adaptats</t>
  </si>
  <si>
    <t>Transports de Barcelona, SA</t>
  </si>
  <si>
    <t>Total altres autobusos urbans</t>
  </si>
  <si>
    <t>Manresa Bus, SA</t>
  </si>
  <si>
    <t>CTSA-Rubí Bus</t>
  </si>
  <si>
    <t>Funicular Montjuïc</t>
  </si>
  <si>
    <t>Cintoi Bus, SL</t>
  </si>
  <si>
    <t>Edat mitjana flota en servei</t>
  </si>
  <si>
    <t>SGMT, SL</t>
  </si>
  <si>
    <t>Rodalies de Catalunya (Renfe)</t>
  </si>
  <si>
    <t>Bus Nou Barris, SLU</t>
  </si>
  <si>
    <t>Autobusos AMB (gestió indirecta)</t>
  </si>
  <si>
    <t>Autobusos DGTM</t>
  </si>
  <si>
    <t>Autobusos AMB</t>
  </si>
  <si>
    <t>Autobusos DGTM (Generalitat)</t>
  </si>
  <si>
    <t>R1</t>
  </si>
  <si>
    <t>R2</t>
  </si>
  <si>
    <t>R3</t>
  </si>
  <si>
    <t>R4</t>
  </si>
  <si>
    <t>R7</t>
  </si>
  <si>
    <t>R8</t>
  </si>
  <si>
    <t>La Hispano Igualadina, SL</t>
  </si>
  <si>
    <t>Autobusos gestió AMB</t>
  </si>
  <si>
    <t>E.Sagalés (Conurbació de Granollers)</t>
  </si>
  <si>
    <t xml:space="preserve">Viatges </t>
  </si>
  <si>
    <t>Cotxes-km (milions)</t>
  </si>
  <si>
    <t>Àmbit 7a corona del STI</t>
  </si>
  <si>
    <t xml:space="preserve"> TOTAL STI</t>
  </si>
  <si>
    <t xml:space="preserve">Àmbit corones 1 a 6 del STI </t>
  </si>
  <si>
    <t>(*)</t>
  </si>
  <si>
    <t xml:space="preserve">                 nd</t>
  </si>
  <si>
    <t>UTE Monbus El Port</t>
  </si>
  <si>
    <t>TEISA</t>
  </si>
  <si>
    <t>Àmbit corones 2 a 6 del STI</t>
  </si>
  <si>
    <t xml:space="preserve">SA Alsina Graells </t>
  </si>
  <si>
    <t>Total àmbit</t>
  </si>
  <si>
    <t>(*) Dades de Rodalies de Catalunya (Renfe) incloses en l'àmbit de les corones 1-6</t>
  </si>
  <si>
    <t>Resta STI</t>
  </si>
  <si>
    <t>Altres (2)</t>
  </si>
  <si>
    <t>Transport interurbà DGTM (Generalitat)</t>
  </si>
  <si>
    <t>Total 7a. corona STI</t>
  </si>
  <si>
    <t xml:space="preserve">      Total 1a Corona STI</t>
  </si>
  <si>
    <t xml:space="preserve">      Total 7a corona del STI</t>
  </si>
  <si>
    <t xml:space="preserve">     Total Transport Ferroviari</t>
  </si>
  <si>
    <t xml:space="preserve">        nd</t>
  </si>
  <si>
    <t>Total corones 2 a 6 del STI</t>
  </si>
  <si>
    <t xml:space="preserve">    Total corones 2 a 6 del STI</t>
  </si>
  <si>
    <t>Sarbus+Valldoreix Bus (Sant Cugat)</t>
  </si>
  <si>
    <t>TCC, SA</t>
  </si>
  <si>
    <t>(%)</t>
  </si>
  <si>
    <t>TCC,SA( Vilanova i la G.)</t>
  </si>
  <si>
    <t>T.urbà competència municipal</t>
  </si>
  <si>
    <t xml:space="preserve">Línia Barcelona-Vallès </t>
  </si>
  <si>
    <t>(1)</t>
  </si>
  <si>
    <t>(5) No inclou duplicitat de xarxa assignada a cada línia.</t>
  </si>
  <si>
    <t>(6) No inclou duplicitat d'estacions assignades a cada línia</t>
  </si>
  <si>
    <t>(3)</t>
  </si>
  <si>
    <t xml:space="preserve">(2)  </t>
  </si>
  <si>
    <t>Línia Barcelona-Vallès (L6,L7,L12,S1,S2,S5,S6,S7)</t>
  </si>
  <si>
    <t>Línia Llobregat-Anoia (L8,S3,S4,S8,S9,R5,R6,R50,R60)</t>
  </si>
  <si>
    <t xml:space="preserve">(4)  Dades de Rodalies de Catalunya (Renfe) pel total STI.   </t>
  </si>
  <si>
    <t>UTE Julià-Marfina Bus</t>
  </si>
  <si>
    <t>25 Osona Bus, SA (Vic)</t>
  </si>
  <si>
    <t>Altres (18)</t>
  </si>
  <si>
    <t>25 Osona Bus, SA</t>
  </si>
  <si>
    <t>L1</t>
  </si>
  <si>
    <t xml:space="preserve">L2 </t>
  </si>
  <si>
    <t>L3</t>
  </si>
  <si>
    <t>L4</t>
  </si>
  <si>
    <t>L5</t>
  </si>
  <si>
    <t>L9 / L10 Nord</t>
  </si>
  <si>
    <t>L9 / L10 Sud</t>
  </si>
  <si>
    <t>L11</t>
  </si>
  <si>
    <t>Reobertura 6/4/19.  Només funciona dissabtes i festius</t>
  </si>
  <si>
    <t>Dades bàsiques. 1r semestre 2020</t>
  </si>
  <si>
    <r>
      <t>D</t>
    </r>
    <r>
      <rPr>
        <b/>
        <sz val="10"/>
        <rFont val="Arial"/>
        <family val="2"/>
      </rPr>
      <t>1r sem 20</t>
    </r>
  </si>
  <si>
    <t>/ 1r sem 19 (%)</t>
  </si>
  <si>
    <t>Transport ferroviari.  1r semestre 2020</t>
  </si>
  <si>
    <r>
      <t xml:space="preserve">D </t>
    </r>
    <r>
      <rPr>
        <b/>
        <sz val="11"/>
        <rFont val="Arial"/>
        <family val="2"/>
      </rPr>
      <t>1r sem 20/  1r sem 19 (%)</t>
    </r>
  </si>
  <si>
    <r>
      <t>D</t>
    </r>
    <r>
      <rPr>
        <b/>
        <sz val="11"/>
        <rFont val="Arial"/>
        <family val="2"/>
      </rPr>
      <t xml:space="preserve"> 1r sem 20 / 1r sem 19 (%)</t>
    </r>
  </si>
  <si>
    <t>Transport en autobús. 1r semestre 2020</t>
  </si>
  <si>
    <r>
      <t>D</t>
    </r>
    <r>
      <rPr>
        <b/>
        <sz val="10"/>
        <rFont val="Arial"/>
        <family val="2"/>
      </rPr>
      <t xml:space="preserve"> 1r sem 20 / 1r sem 19 (%)</t>
    </r>
  </si>
  <si>
    <t>Altres (21)</t>
  </si>
  <si>
    <t xml:space="preserve">     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</si>
</sst>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0.000"/>
    <numFmt numFmtId="170" formatCode="0.0%"/>
    <numFmt numFmtId="171" formatCode="0.0"/>
    <numFmt numFmtId="172" formatCode="#,##0.0"/>
    <numFmt numFmtId="173" formatCode="#,##0.000"/>
    <numFmt numFmtId="174" formatCode="_-* #,##0.0\ _p_t_a_-;\-* #,##0.0\ _p_t_a_-;_-* &quot;-&quot;?\ _p_t_a_-;_-@_-"/>
    <numFmt numFmtId="176" formatCode="#,##0.000000"/>
    <numFmt numFmtId="177" formatCode="_-* #,##0.00\ _p_t_a_-;\-* #,##0.00\ _p_t_a_-;_-* &quot;-&quot;?\ _p_t_a_-;_-@_-"/>
    <numFmt numFmtId="178" formatCode="0.0000"/>
    <numFmt numFmtId="183" formatCode="_-* #,##0.0\ _p_t_a_-;\-* #,##0.0\ _p_t_a_-;_-* &quot;-&quot;\ _p_t_a_-;_-@_-"/>
    <numFmt numFmtId="184" formatCode="_-* #,##0.0\ _p_t_a_-;\-* #,##0.0\ _p_t_a_-;_-* &quot;-&quot;??\ _p_t_a_-;_-@_-"/>
    <numFmt numFmtId="186" formatCode="_-* #,##0.0\ _€_-;\-* #,##0.0\ _€_-;_-* &quot;-&quot;?\ _€_-;_-@_-"/>
    <numFmt numFmtId="187" formatCode="_-* #,##0\ _p_t_a_-;\-* #,##0\ _p_t_a_-;_-* &quot;-&quot;?\ _p_t_a_-;_-@_-"/>
    <numFmt numFmtId="190" formatCode="#,##0.00000"/>
    <numFmt numFmtId="192" formatCode="_-* #,##0.00\ _p_t_a_-;\-* #,##0.00\ _p_t_a_-;_-* &quot;-&quot;\ _p_t_a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</cellStyleXfs>
  <cellXfs count="479">
    <xf numFmtId="0" fontId="0" fillId="0" borderId="0" xfId="0"/>
    <xf numFmtId="0" fontId="7" fillId="3" borderId="0" xfId="0" applyFont="1" applyFill="1" applyBorder="1" applyAlignment="1" applyProtection="1">
      <alignment vertical="center"/>
    </xf>
    <xf numFmtId="172" fontId="0" fillId="3" borderId="0" xfId="0" applyNumberFormat="1" applyFill="1" applyAlignment="1" applyProtection="1">
      <alignment horizontal="justify" vertical="center"/>
    </xf>
    <xf numFmtId="3" fontId="0" fillId="3" borderId="0" xfId="0" applyNumberFormat="1" applyFill="1" applyAlignment="1" applyProtection="1">
      <alignment horizontal="justify" vertical="center"/>
    </xf>
    <xf numFmtId="0" fontId="9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0" fillId="4" borderId="0" xfId="0" applyFill="1"/>
    <xf numFmtId="0" fontId="8" fillId="4" borderId="0" xfId="0" applyFont="1" applyFill="1"/>
    <xf numFmtId="0" fontId="10" fillId="4" borderId="0" xfId="0" applyFont="1" applyFill="1"/>
    <xf numFmtId="0" fontId="9" fillId="4" borderId="0" xfId="0" applyFont="1" applyFill="1"/>
    <xf numFmtId="0" fontId="9" fillId="4" borderId="0" xfId="0" applyFont="1" applyFill="1" applyBorder="1"/>
    <xf numFmtId="0" fontId="0" fillId="6" borderId="0" xfId="0" applyFill="1"/>
    <xf numFmtId="0" fontId="0" fillId="6" borderId="0" xfId="0" applyFill="1" applyBorder="1"/>
    <xf numFmtId="0" fontId="8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6" borderId="0" xfId="0" applyFill="1" applyBorder="1" applyAlignment="1" applyProtection="1">
      <alignment horizontal="center" vertical="center"/>
    </xf>
    <xf numFmtId="0" fontId="6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horizontal="center" vertical="center"/>
    </xf>
    <xf numFmtId="0" fontId="0" fillId="6" borderId="0" xfId="0" applyFill="1" applyAlignment="1" applyProtection="1">
      <alignment vertical="center"/>
    </xf>
    <xf numFmtId="0" fontId="0" fillId="0" borderId="0" xfId="0" applyFill="1"/>
    <xf numFmtId="0" fontId="14" fillId="6" borderId="0" xfId="0" applyFont="1" applyFill="1" applyAlignment="1" applyProtection="1">
      <alignment horizontal="center" vertical="center"/>
    </xf>
    <xf numFmtId="3" fontId="0" fillId="0" borderId="0" xfId="0" applyNumberFormat="1"/>
    <xf numFmtId="2" fontId="0" fillId="0" borderId="0" xfId="0" applyNumberFormat="1"/>
    <xf numFmtId="4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4" fontId="13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0" fillId="0" borderId="0" xfId="0" applyBorder="1" applyAlignment="1">
      <alignment horizontal="center"/>
    </xf>
    <xf numFmtId="166" fontId="0" fillId="4" borderId="0" xfId="0" applyNumberFormat="1" applyFill="1"/>
    <xf numFmtId="166" fontId="10" fillId="4" borderId="0" xfId="0" applyNumberFormat="1" applyFont="1" applyFill="1"/>
    <xf numFmtId="170" fontId="0" fillId="0" borderId="0" xfId="0" applyNumberFormat="1"/>
    <xf numFmtId="0" fontId="8" fillId="0" borderId="0" xfId="0" applyFont="1"/>
    <xf numFmtId="0" fontId="0" fillId="0" borderId="0" xfId="0" applyAlignment="1">
      <alignment horizontal="right"/>
    </xf>
    <xf numFmtId="171" fontId="0" fillId="0" borderId="0" xfId="0" applyNumberFormat="1"/>
    <xf numFmtId="171" fontId="13" fillId="0" borderId="0" xfId="0" applyNumberFormat="1" applyFont="1"/>
    <xf numFmtId="3" fontId="0" fillId="0" borderId="0" xfId="0" applyNumberFormat="1" applyAlignment="1">
      <alignment horizontal="center"/>
    </xf>
    <xf numFmtId="172" fontId="7" fillId="0" borderId="0" xfId="0" applyNumberFormat="1" applyFont="1" applyFill="1" applyBorder="1" applyAlignment="1" applyProtection="1">
      <alignment horizontal="center" vertical="justify"/>
    </xf>
    <xf numFmtId="3" fontId="0" fillId="0" borderId="0" xfId="0" applyNumberFormat="1" applyBorder="1" applyAlignment="1">
      <alignment horizontal="center"/>
    </xf>
    <xf numFmtId="172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3" fillId="4" borderId="0" xfId="0" applyFont="1" applyFill="1"/>
    <xf numFmtId="4" fontId="0" fillId="4" borderId="0" xfId="0" applyNumberFormat="1" applyFill="1"/>
    <xf numFmtId="0" fontId="6" fillId="0" borderId="0" xfId="0" applyFont="1" applyFill="1" applyBorder="1" applyAlignment="1">
      <alignment horizontal="center"/>
    </xf>
    <xf numFmtId="0" fontId="0" fillId="9" borderId="0" xfId="0" applyFill="1"/>
    <xf numFmtId="0" fontId="7" fillId="9" borderId="0" xfId="0" applyFont="1" applyFill="1" applyBorder="1" applyAlignment="1" applyProtection="1">
      <alignment vertical="center"/>
    </xf>
    <xf numFmtId="0" fontId="0" fillId="9" borderId="0" xfId="0" applyFill="1" applyAlignment="1">
      <alignment horizontal="right"/>
    </xf>
    <xf numFmtId="0" fontId="18" fillId="6" borderId="0" xfId="0" applyFont="1" applyFill="1"/>
    <xf numFmtId="4" fontId="0" fillId="0" borderId="0" xfId="0" applyNumberFormat="1" applyBorder="1"/>
    <xf numFmtId="168" fontId="0" fillId="6" borderId="0" xfId="0" applyNumberFormat="1" applyFill="1"/>
    <xf numFmtId="168" fontId="0" fillId="0" borderId="0" xfId="0" applyNumberFormat="1"/>
    <xf numFmtId="170" fontId="0" fillId="0" borderId="0" xfId="0" applyNumberFormat="1" applyAlignment="1">
      <alignment horizontal="right"/>
    </xf>
    <xf numFmtId="170" fontId="0" fillId="0" borderId="0" xfId="3" applyNumberFormat="1" applyFont="1"/>
    <xf numFmtId="0" fontId="16" fillId="0" borderId="0" xfId="0" applyFont="1" applyFill="1" applyBorder="1"/>
    <xf numFmtId="0" fontId="17" fillId="9" borderId="0" xfId="0" applyFont="1" applyFill="1"/>
    <xf numFmtId="0" fontId="20" fillId="4" borderId="0" xfId="0" applyFont="1" applyFill="1" applyBorder="1" applyAlignment="1" applyProtection="1">
      <alignment vertical="center"/>
    </xf>
    <xf numFmtId="0" fontId="19" fillId="3" borderId="0" xfId="0" applyFont="1" applyFill="1" applyAlignment="1" applyProtection="1">
      <alignment vertical="center"/>
    </xf>
    <xf numFmtId="0" fontId="19" fillId="9" borderId="0" xfId="0" applyFont="1" applyFill="1" applyAlignment="1">
      <alignment horizontal="right"/>
    </xf>
    <xf numFmtId="168" fontId="0" fillId="9" borderId="0" xfId="0" applyNumberFormat="1" applyFill="1"/>
    <xf numFmtId="0" fontId="12" fillId="9" borderId="0" xfId="0" applyFont="1" applyFill="1"/>
    <xf numFmtId="174" fontId="0" fillId="9" borderId="0" xfId="0" applyNumberFormat="1" applyFill="1"/>
    <xf numFmtId="171" fontId="0" fillId="9" borderId="0" xfId="0" applyNumberFormat="1" applyFill="1"/>
    <xf numFmtId="170" fontId="0" fillId="9" borderId="0" xfId="0" applyNumberFormat="1" applyFill="1"/>
    <xf numFmtId="4" fontId="0" fillId="9" borderId="0" xfId="0" applyNumberFormat="1" applyFill="1"/>
    <xf numFmtId="10" fontId="0" fillId="9" borderId="0" xfId="0" applyNumberFormat="1" applyFill="1"/>
    <xf numFmtId="2" fontId="0" fillId="9" borderId="0" xfId="0" applyNumberFormat="1" applyFill="1"/>
    <xf numFmtId="0" fontId="0" fillId="9" borderId="0" xfId="0" applyFill="1" applyBorder="1"/>
    <xf numFmtId="0" fontId="16" fillId="9" borderId="0" xfId="0" applyFont="1" applyFill="1" applyBorder="1"/>
    <xf numFmtId="0" fontId="15" fillId="9" borderId="0" xfId="0" applyFont="1" applyFill="1"/>
    <xf numFmtId="0" fontId="8" fillId="6" borderId="0" xfId="0" applyFont="1" applyFill="1"/>
    <xf numFmtId="0" fontId="14" fillId="4" borderId="0" xfId="0" applyFont="1" applyFill="1"/>
    <xf numFmtId="0" fontId="22" fillId="9" borderId="0" xfId="0" applyFont="1" applyFill="1"/>
    <xf numFmtId="170" fontId="19" fillId="9" borderId="0" xfId="0" applyNumberFormat="1" applyFont="1" applyFill="1" applyAlignment="1">
      <alignment horizontal="right"/>
    </xf>
    <xf numFmtId="0" fontId="14" fillId="9" borderId="0" xfId="0" applyFont="1" applyFill="1"/>
    <xf numFmtId="0" fontId="25" fillId="0" borderId="0" xfId="0" applyFont="1"/>
    <xf numFmtId="0" fontId="4" fillId="0" borderId="0" xfId="0" applyFont="1"/>
    <xf numFmtId="166" fontId="26" fillId="8" borderId="0" xfId="0" applyNumberFormat="1" applyFont="1" applyFill="1" applyBorder="1" applyAlignment="1">
      <alignment horizontal="right" indent="1"/>
    </xf>
    <xf numFmtId="166" fontId="26" fillId="8" borderId="0" xfId="0" applyNumberFormat="1" applyFont="1" applyFill="1" applyBorder="1" applyAlignment="1">
      <alignment horizontal="right" vertical="center" indent="1"/>
    </xf>
    <xf numFmtId="174" fontId="26" fillId="8" borderId="0" xfId="0" applyNumberFormat="1" applyFont="1" applyFill="1" applyBorder="1" applyAlignment="1">
      <alignment horizontal="right" indent="1"/>
    </xf>
    <xf numFmtId="167" fontId="26" fillId="8" borderId="8" xfId="0" applyNumberFormat="1" applyFont="1" applyFill="1" applyBorder="1" applyAlignment="1">
      <alignment horizontal="right" indent="1"/>
    </xf>
    <xf numFmtId="174" fontId="28" fillId="8" borderId="0" xfId="0" applyNumberFormat="1" applyFont="1" applyFill="1" applyBorder="1" applyAlignment="1">
      <alignment horizontal="right" indent="1"/>
    </xf>
    <xf numFmtId="167" fontId="28" fillId="8" borderId="8" xfId="0" applyNumberFormat="1" applyFont="1" applyFill="1" applyBorder="1" applyAlignment="1">
      <alignment horizontal="right" indent="1"/>
    </xf>
    <xf numFmtId="166" fontId="26" fillId="8" borderId="0" xfId="0" applyNumberFormat="1" applyFont="1" applyFill="1" applyBorder="1" applyAlignment="1">
      <alignment horizontal="center"/>
    </xf>
    <xf numFmtId="0" fontId="25" fillId="4" borderId="0" xfId="0" applyFont="1" applyFill="1"/>
    <xf numFmtId="166" fontId="25" fillId="4" borderId="0" xfId="0" applyNumberFormat="1" applyFont="1" applyFill="1"/>
    <xf numFmtId="166" fontId="26" fillId="8" borderId="0" xfId="0" applyNumberFormat="1" applyFont="1" applyFill="1" applyBorder="1"/>
    <xf numFmtId="0" fontId="26" fillId="8" borderId="0" xfId="0" applyFont="1" applyFill="1" applyBorder="1"/>
    <xf numFmtId="167" fontId="26" fillId="8" borderId="8" xfId="0" applyNumberFormat="1" applyFont="1" applyFill="1" applyBorder="1"/>
    <xf numFmtId="167" fontId="26" fillId="5" borderId="8" xfId="0" applyNumberFormat="1" applyFont="1" applyFill="1" applyBorder="1" applyAlignment="1" applyProtection="1">
      <alignment horizontal="right" vertical="center" indent="1"/>
    </xf>
    <xf numFmtId="170" fontId="30" fillId="3" borderId="0" xfId="3" applyNumberFormat="1" applyFont="1" applyFill="1" applyBorder="1" applyAlignment="1" applyProtection="1">
      <alignment horizontal="center" vertical="center"/>
    </xf>
    <xf numFmtId="166" fontId="30" fillId="3" borderId="0" xfId="0" applyNumberFormat="1" applyFont="1" applyFill="1" applyBorder="1" applyAlignment="1" applyProtection="1">
      <alignment horizontal="center" vertical="center"/>
    </xf>
    <xf numFmtId="166" fontId="29" fillId="4" borderId="0" xfId="0" applyNumberFormat="1" applyFont="1" applyFill="1"/>
    <xf numFmtId="0" fontId="29" fillId="4" borderId="0" xfId="0" applyFont="1" applyFill="1"/>
    <xf numFmtId="167" fontId="29" fillId="4" borderId="0" xfId="0" applyNumberFormat="1" applyFont="1" applyFill="1"/>
    <xf numFmtId="0" fontId="29" fillId="6" borderId="0" xfId="0" applyFont="1" applyFill="1" applyAlignment="1">
      <alignment horizontal="right"/>
    </xf>
    <xf numFmtId="0" fontId="4" fillId="9" borderId="0" xfId="0" applyFont="1" applyFill="1"/>
    <xf numFmtId="0" fontId="6" fillId="0" borderId="1" xfId="0" applyFont="1" applyFill="1" applyBorder="1" applyAlignment="1">
      <alignment horizontal="center"/>
    </xf>
    <xf numFmtId="3" fontId="0" fillId="2" borderId="0" xfId="0" applyNumberFormat="1" applyFill="1" applyBorder="1"/>
    <xf numFmtId="0" fontId="31" fillId="0" borderId="0" xfId="0" applyFont="1" applyBorder="1"/>
    <xf numFmtId="166" fontId="9" fillId="4" borderId="0" xfId="0" applyNumberFormat="1" applyFont="1" applyFill="1" applyBorder="1" applyAlignment="1" applyProtection="1">
      <alignment horizontal="center" vertical="center"/>
    </xf>
    <xf numFmtId="170" fontId="9" fillId="4" borderId="0" xfId="3" applyNumberFormat="1" applyFont="1" applyFill="1" applyBorder="1" applyAlignment="1" applyProtection="1">
      <alignment horizontal="center" vertical="center"/>
    </xf>
    <xf numFmtId="0" fontId="19" fillId="4" borderId="0" xfId="0" applyFont="1" applyFill="1" applyBorder="1"/>
    <xf numFmtId="167" fontId="19" fillId="4" borderId="0" xfId="0" applyNumberFormat="1" applyFont="1" applyFill="1"/>
    <xf numFmtId="166" fontId="19" fillId="3" borderId="0" xfId="0" applyNumberFormat="1" applyFont="1" applyFill="1" applyAlignment="1" applyProtection="1">
      <alignment horizontal="center" vertical="center"/>
    </xf>
    <xf numFmtId="170" fontId="19" fillId="3" borderId="0" xfId="3" applyNumberFormat="1" applyFont="1" applyFill="1" applyAlignment="1" applyProtection="1">
      <alignment horizontal="center" vertical="center"/>
    </xf>
    <xf numFmtId="0" fontId="19" fillId="4" borderId="0" xfId="0" applyFont="1" applyFill="1"/>
    <xf numFmtId="4" fontId="0" fillId="0" borderId="0" xfId="0" applyNumberFormat="1" applyFill="1" applyBorder="1"/>
    <xf numFmtId="170" fontId="29" fillId="0" borderId="0" xfId="0" applyNumberFormat="1" applyFont="1" applyFill="1" applyBorder="1" applyAlignment="1" applyProtection="1">
      <alignment horizontal="right" vertical="center" indent="1"/>
    </xf>
    <xf numFmtId="183" fontId="0" fillId="0" borderId="0" xfId="0" applyNumberFormat="1" applyFill="1" applyBorder="1"/>
    <xf numFmtId="0" fontId="32" fillId="0" borderId="0" xfId="0" applyFont="1" applyBorder="1"/>
    <xf numFmtId="0" fontId="0" fillId="10" borderId="0" xfId="0" applyFill="1"/>
    <xf numFmtId="3" fontId="0" fillId="10" borderId="0" xfId="0" applyNumberFormat="1" applyFill="1" applyBorder="1"/>
    <xf numFmtId="1" fontId="19" fillId="9" borderId="0" xfId="0" applyNumberFormat="1" applyFont="1" applyFill="1" applyAlignment="1">
      <alignment horizontal="right"/>
    </xf>
    <xf numFmtId="0" fontId="4" fillId="10" borderId="0" xfId="0" applyFont="1" applyFill="1"/>
    <xf numFmtId="178" fontId="0" fillId="10" borderId="0" xfId="0" applyNumberFormat="1" applyFill="1"/>
    <xf numFmtId="0" fontId="4" fillId="4" borderId="0" xfId="0" applyFont="1" applyFill="1"/>
    <xf numFmtId="4" fontId="22" fillId="9" borderId="0" xfId="0" applyNumberFormat="1" applyFont="1" applyFill="1"/>
    <xf numFmtId="0" fontId="4" fillId="10" borderId="0" xfId="0" quotePrefix="1" applyFont="1" applyFill="1"/>
    <xf numFmtId="186" fontId="19" fillId="9" borderId="0" xfId="0" applyNumberFormat="1" applyFont="1" applyFill="1" applyAlignment="1">
      <alignment horizontal="right"/>
    </xf>
    <xf numFmtId="170" fontId="25" fillId="5" borderId="0" xfId="0" applyNumberFormat="1" applyFont="1" applyFill="1" applyBorder="1" applyAlignment="1">
      <alignment horizontal="right" vertical="center" wrapText="1" indent="1"/>
    </xf>
    <xf numFmtId="171" fontId="33" fillId="5" borderId="0" xfId="0" applyNumberFormat="1" applyFont="1" applyFill="1" applyBorder="1" applyAlignment="1">
      <alignment horizontal="right" vertical="center" wrapText="1" indent="1"/>
    </xf>
    <xf numFmtId="10" fontId="25" fillId="5" borderId="0" xfId="0" applyNumberFormat="1" applyFont="1" applyFill="1" applyBorder="1" applyAlignment="1">
      <alignment horizontal="right" vertical="center" wrapText="1" indent="1"/>
    </xf>
    <xf numFmtId="166" fontId="26" fillId="8" borderId="0" xfId="0" applyNumberFormat="1" applyFont="1" applyFill="1" applyBorder="1" applyAlignment="1">
      <alignment horizontal="center" vertical="center"/>
    </xf>
    <xf numFmtId="166" fontId="25" fillId="6" borderId="0" xfId="0" applyNumberFormat="1" applyFont="1" applyFill="1" applyAlignment="1" applyProtection="1">
      <alignment horizontal="center" vertical="center"/>
    </xf>
    <xf numFmtId="0" fontId="25" fillId="6" borderId="0" xfId="0" applyFont="1" applyFill="1" applyAlignment="1" applyProtection="1">
      <alignment vertical="center"/>
    </xf>
    <xf numFmtId="0" fontId="25" fillId="6" borderId="0" xfId="0" applyFont="1" applyFill="1" applyAlignment="1" applyProtection="1">
      <alignment horizontal="center" vertical="center"/>
    </xf>
    <xf numFmtId="0" fontId="34" fillId="0" borderId="0" xfId="0" applyFont="1"/>
    <xf numFmtId="0" fontId="26" fillId="9" borderId="0" xfId="0" applyFont="1" applyFill="1" applyAlignment="1">
      <alignment horizontal="right"/>
    </xf>
    <xf numFmtId="4" fontId="4" fillId="4" borderId="0" xfId="0" applyNumberFormat="1" applyFont="1" applyFill="1"/>
    <xf numFmtId="0" fontId="6" fillId="9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174" fontId="19" fillId="11" borderId="0" xfId="0" applyNumberFormat="1" applyFont="1" applyFill="1" applyBorder="1" applyAlignment="1">
      <alignment horizontal="right" indent="1"/>
    </xf>
    <xf numFmtId="166" fontId="24" fillId="10" borderId="0" xfId="0" applyNumberFormat="1" applyFont="1" applyFill="1" applyBorder="1" applyAlignment="1">
      <alignment horizontal="right" wrapText="1" indent="1"/>
    </xf>
    <xf numFmtId="174" fontId="24" fillId="10" borderId="0" xfId="0" applyNumberFormat="1" applyFont="1" applyFill="1" applyBorder="1" applyAlignment="1">
      <alignment horizontal="right" wrapText="1" indent="1"/>
    </xf>
    <xf numFmtId="170" fontId="24" fillId="10" borderId="0" xfId="0" applyNumberFormat="1" applyFont="1" applyFill="1" applyBorder="1" applyAlignment="1">
      <alignment horizontal="right" indent="1"/>
    </xf>
    <xf numFmtId="0" fontId="17" fillId="10" borderId="0" xfId="0" applyFont="1" applyFill="1" applyBorder="1" applyAlignment="1">
      <alignment vertical="center"/>
    </xf>
    <xf numFmtId="172" fontId="4" fillId="3" borderId="0" xfId="0" applyNumberFormat="1" applyFont="1" applyFill="1" applyAlignment="1" applyProtection="1">
      <alignment horizontal="justify" vertical="center"/>
    </xf>
    <xf numFmtId="0" fontId="0" fillId="12" borderId="0" xfId="0" applyFill="1"/>
    <xf numFmtId="0" fontId="12" fillId="10" borderId="0" xfId="0" applyFont="1" applyFill="1"/>
    <xf numFmtId="0" fontId="12" fillId="10" borderId="0" xfId="0" applyFont="1" applyFill="1" applyBorder="1"/>
    <xf numFmtId="0" fontId="6" fillId="12" borderId="0" xfId="0" applyFont="1" applyFill="1" applyBorder="1"/>
    <xf numFmtId="0" fontId="25" fillId="10" borderId="0" xfId="0" applyFont="1" applyFill="1"/>
    <xf numFmtId="3" fontId="24" fillId="0" borderId="0" xfId="0" applyNumberFormat="1" applyFont="1" applyBorder="1" applyAlignment="1">
      <alignment horizontal="center"/>
    </xf>
    <xf numFmtId="0" fontId="7" fillId="10" borderId="0" xfId="0" applyFont="1" applyFill="1" applyBorder="1" applyAlignment="1" applyProtection="1">
      <alignment vertical="center"/>
    </xf>
    <xf numFmtId="166" fontId="6" fillId="10" borderId="0" xfId="0" applyNumberFormat="1" applyFont="1" applyFill="1" applyBorder="1" applyAlignment="1" applyProtection="1">
      <alignment horizontal="center" vertical="center" wrapText="1"/>
    </xf>
    <xf numFmtId="174" fontId="6" fillId="10" borderId="0" xfId="0" applyNumberFormat="1" applyFont="1" applyFill="1" applyBorder="1" applyAlignment="1" applyProtection="1">
      <alignment horizontal="center" vertical="center" wrapText="1"/>
    </xf>
    <xf numFmtId="170" fontId="6" fillId="10" borderId="0" xfId="0" applyNumberFormat="1" applyFont="1" applyFill="1" applyBorder="1" applyAlignment="1" applyProtection="1">
      <alignment horizontal="center" vertical="center"/>
      <protection locked="0"/>
    </xf>
    <xf numFmtId="172" fontId="6" fillId="10" borderId="0" xfId="0" applyNumberFormat="1" applyFont="1" applyFill="1" applyBorder="1" applyAlignment="1" applyProtection="1">
      <alignment horizontal="right" vertical="center" wrapText="1" indent="1"/>
      <protection locked="0"/>
    </xf>
    <xf numFmtId="183" fontId="6" fillId="10" borderId="0" xfId="0" applyNumberFormat="1" applyFont="1" applyFill="1" applyBorder="1" applyAlignment="1" applyProtection="1">
      <alignment horizontal="center" vertical="center" wrapText="1"/>
    </xf>
    <xf numFmtId="167" fontId="6" fillId="10" borderId="0" xfId="0" applyNumberFormat="1" applyFont="1" applyFill="1" applyBorder="1" applyAlignment="1" applyProtection="1">
      <alignment horizontal="center" vertical="center" wrapText="1"/>
    </xf>
    <xf numFmtId="0" fontId="7" fillId="10" borderId="0" xfId="0" applyFont="1" applyFill="1" applyBorder="1" applyAlignment="1" applyProtection="1">
      <alignment horizontal="left" vertical="center"/>
    </xf>
    <xf numFmtId="166" fontId="6" fillId="10" borderId="0" xfId="0" applyNumberFormat="1" applyFont="1" applyFill="1" applyBorder="1" applyAlignment="1" applyProtection="1">
      <alignment horizontal="right" vertical="center" wrapText="1" indent="1"/>
    </xf>
    <xf numFmtId="174" fontId="6" fillId="10" borderId="0" xfId="0" applyNumberFormat="1" applyFont="1" applyFill="1" applyBorder="1" applyAlignment="1" applyProtection="1">
      <alignment horizontal="right" vertical="center" wrapText="1" indent="1"/>
    </xf>
    <xf numFmtId="170" fontId="6" fillId="10" borderId="0" xfId="0" applyNumberFormat="1" applyFont="1" applyFill="1" applyBorder="1" applyAlignment="1" applyProtection="1">
      <alignment horizontal="right" vertical="center" wrapText="1" indent="1"/>
      <protection locked="0"/>
    </xf>
    <xf numFmtId="183" fontId="6" fillId="10" borderId="0" xfId="0" applyNumberFormat="1" applyFont="1" applyFill="1" applyBorder="1" applyAlignment="1" applyProtection="1">
      <alignment horizontal="right" vertical="center" wrapText="1" indent="1"/>
    </xf>
    <xf numFmtId="167" fontId="6" fillId="10" borderId="0" xfId="0" applyNumberFormat="1" applyFont="1" applyFill="1" applyBorder="1" applyAlignment="1" applyProtection="1">
      <alignment horizontal="right" vertical="center" wrapText="1" indent="1"/>
    </xf>
    <xf numFmtId="0" fontId="9" fillId="6" borderId="0" xfId="0" applyFont="1" applyFill="1" applyAlignment="1" applyProtection="1">
      <alignment vertical="center"/>
    </xf>
    <xf numFmtId="0" fontId="19" fillId="10" borderId="0" xfId="0" applyFont="1" applyFill="1"/>
    <xf numFmtId="0" fontId="19" fillId="0" borderId="0" xfId="0" applyFont="1"/>
    <xf numFmtId="0" fontId="26" fillId="11" borderId="0" xfId="0" applyFont="1" applyFill="1" applyBorder="1"/>
    <xf numFmtId="174" fontId="26" fillId="11" borderId="0" xfId="0" applyNumberFormat="1" applyFont="1" applyFill="1" applyBorder="1" applyAlignment="1">
      <alignment horizontal="right" indent="1"/>
    </xf>
    <xf numFmtId="0" fontId="29" fillId="12" borderId="0" xfId="0" applyFont="1" applyFill="1"/>
    <xf numFmtId="170" fontId="35" fillId="10" borderId="0" xfId="0" applyNumberFormat="1" applyFont="1" applyFill="1" applyBorder="1" applyAlignment="1">
      <alignment horizontal="right" vertical="center" indent="1"/>
    </xf>
    <xf numFmtId="0" fontId="36" fillId="6" borderId="0" xfId="0" applyFont="1" applyFill="1" applyAlignment="1">
      <alignment horizontal="right" vertical="center"/>
    </xf>
    <xf numFmtId="173" fontId="22" fillId="9" borderId="0" xfId="0" applyNumberFormat="1" applyFont="1" applyFill="1"/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4" fontId="28" fillId="11" borderId="0" xfId="0" applyNumberFormat="1" applyFont="1" applyFill="1" applyBorder="1" applyAlignment="1">
      <alignment horizontal="right" indent="1"/>
    </xf>
    <xf numFmtId="167" fontId="26" fillId="4" borderId="0" xfId="0" applyNumberFormat="1" applyFont="1" applyFill="1"/>
    <xf numFmtId="0" fontId="25" fillId="9" borderId="0" xfId="0" applyFont="1" applyFill="1"/>
    <xf numFmtId="3" fontId="25" fillId="10" borderId="0" xfId="0" applyNumberFormat="1" applyFont="1" applyFill="1"/>
    <xf numFmtId="176" fontId="19" fillId="9" borderId="0" xfId="0" applyNumberFormat="1" applyFont="1" applyFill="1" applyAlignment="1">
      <alignment horizontal="right"/>
    </xf>
    <xf numFmtId="0" fontId="4" fillId="6" borderId="0" xfId="0" applyFont="1" applyFill="1"/>
    <xf numFmtId="0" fontId="25" fillId="10" borderId="0" xfId="0" applyFont="1" applyFill="1" applyBorder="1"/>
    <xf numFmtId="0" fontId="4" fillId="6" borderId="0" xfId="0" applyFont="1" applyFill="1" applyAlignment="1" applyProtection="1">
      <alignment horizontal="center" vertical="center"/>
    </xf>
    <xf numFmtId="0" fontId="4" fillId="12" borderId="0" xfId="0" applyFont="1" applyFill="1"/>
    <xf numFmtId="0" fontId="4" fillId="6" borderId="0" xfId="0" applyFont="1" applyFill="1" applyAlignment="1">
      <alignment horizontal="right"/>
    </xf>
    <xf numFmtId="173" fontId="24" fillId="10" borderId="0" xfId="0" applyNumberFormat="1" applyFont="1" applyFill="1" applyBorder="1" applyAlignment="1">
      <alignment horizontal="right" wrapText="1" indent="1"/>
    </xf>
    <xf numFmtId="1" fontId="22" fillId="9" borderId="0" xfId="0" applyNumberFormat="1" applyFont="1" applyFill="1"/>
    <xf numFmtId="177" fontId="0" fillId="0" borderId="0" xfId="0" applyNumberFormat="1"/>
    <xf numFmtId="170" fontId="4" fillId="0" borderId="0" xfId="3" applyNumberFormat="1" applyFont="1"/>
    <xf numFmtId="3" fontId="25" fillId="10" borderId="0" xfId="0" applyNumberFormat="1" applyFont="1" applyFill="1" applyBorder="1"/>
    <xf numFmtId="167" fontId="28" fillId="8" borderId="8" xfId="0" applyNumberFormat="1" applyFont="1" applyFill="1" applyBorder="1" applyAlignment="1">
      <alignment horizontal="center"/>
    </xf>
    <xf numFmtId="170" fontId="4" fillId="7" borderId="0" xfId="0" applyNumberFormat="1" applyFont="1" applyFill="1" applyBorder="1" applyAlignment="1" applyProtection="1">
      <alignment horizontal="center" vertical="center"/>
    </xf>
    <xf numFmtId="186" fontId="4" fillId="10" borderId="0" xfId="0" applyNumberFormat="1" applyFont="1" applyFill="1"/>
    <xf numFmtId="166" fontId="4" fillId="5" borderId="0" xfId="0" applyNumberFormat="1" applyFont="1" applyFill="1" applyBorder="1" applyAlignment="1" applyProtection="1">
      <alignment horizontal="right" vertical="center" wrapText="1" indent="1"/>
    </xf>
    <xf numFmtId="166" fontId="4" fillId="7" borderId="0" xfId="0" applyNumberFormat="1" applyFont="1" applyFill="1" applyBorder="1" applyAlignment="1" applyProtection="1">
      <alignment horizontal="right" vertical="center" wrapText="1" indent="1"/>
    </xf>
    <xf numFmtId="174" fontId="4" fillId="5" borderId="0" xfId="0" applyNumberFormat="1" applyFont="1" applyFill="1" applyBorder="1" applyAlignment="1" applyProtection="1">
      <alignment horizontal="right" vertical="center" wrapText="1" indent="1"/>
    </xf>
    <xf numFmtId="186" fontId="29" fillId="6" borderId="0" xfId="0" applyNumberFormat="1" applyFont="1" applyFill="1" applyAlignment="1">
      <alignment horizontal="right"/>
    </xf>
    <xf numFmtId="172" fontId="25" fillId="3" borderId="0" xfId="0" applyNumberFormat="1" applyFont="1" applyFill="1" applyAlignment="1" applyProtection="1">
      <alignment horizontal="justify" vertical="center"/>
    </xf>
    <xf numFmtId="166" fontId="4" fillId="5" borderId="0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Alignment="1" applyProtection="1">
      <alignment horizontal="center" vertical="center"/>
    </xf>
    <xf numFmtId="170" fontId="4" fillId="7" borderId="0" xfId="0" applyNumberFormat="1" applyFont="1" applyFill="1" applyBorder="1" applyAlignment="1" applyProtection="1">
      <alignment horizontal="right" vertical="center" indent="1"/>
    </xf>
    <xf numFmtId="167" fontId="4" fillId="5" borderId="8" xfId="0" applyNumberFormat="1" applyFont="1" applyFill="1" applyBorder="1" applyAlignment="1" applyProtection="1">
      <alignment horizontal="right" vertical="center" wrapText="1" indent="1"/>
    </xf>
    <xf numFmtId="183" fontId="4" fillId="4" borderId="0" xfId="0" applyNumberFormat="1" applyFont="1" applyFill="1"/>
    <xf numFmtId="3" fontId="29" fillId="12" borderId="0" xfId="0" applyNumberFormat="1" applyFont="1" applyFill="1"/>
    <xf numFmtId="172" fontId="22" fillId="9" borderId="0" xfId="0" applyNumberFormat="1" applyFont="1" applyFill="1"/>
    <xf numFmtId="190" fontId="22" fillId="9" borderId="0" xfId="0" applyNumberFormat="1" applyFont="1" applyFill="1"/>
    <xf numFmtId="178" fontId="4" fillId="10" borderId="0" xfId="0" applyNumberFormat="1" applyFont="1" applyFill="1"/>
    <xf numFmtId="178" fontId="4" fillId="10" borderId="0" xfId="0" quotePrefix="1" applyNumberFormat="1" applyFont="1" applyFill="1"/>
    <xf numFmtId="0" fontId="4" fillId="0" borderId="0" xfId="0" quotePrefix="1" applyFont="1" applyFill="1"/>
    <xf numFmtId="186" fontId="0" fillId="0" borderId="0" xfId="0" applyNumberFormat="1" applyAlignment="1">
      <alignment horizontal="right"/>
    </xf>
    <xf numFmtId="0" fontId="33" fillId="9" borderId="0" xfId="0" applyFont="1" applyFill="1"/>
    <xf numFmtId="0" fontId="4" fillId="14" borderId="1" xfId="0" applyFont="1" applyFill="1" applyBorder="1" applyAlignment="1">
      <alignment horizontal="left" indent="1"/>
    </xf>
    <xf numFmtId="0" fontId="17" fillId="14" borderId="1" xfId="0" applyFont="1" applyFill="1" applyBorder="1" applyAlignment="1">
      <alignment horizontal="left" indent="1"/>
    </xf>
    <xf numFmtId="0" fontId="4" fillId="14" borderId="1" xfId="0" applyFont="1" applyFill="1" applyBorder="1"/>
    <xf numFmtId="0" fontId="5" fillId="14" borderId="6" xfId="0" applyFont="1" applyFill="1" applyBorder="1" applyAlignment="1" applyProtection="1">
      <alignment horizontal="centerContinuous" wrapText="1"/>
    </xf>
    <xf numFmtId="0" fontId="6" fillId="15" borderId="0" xfId="0" applyFont="1" applyFill="1" applyBorder="1" applyAlignment="1" applyProtection="1">
      <alignment horizontal="center" vertical="top" wrapText="1"/>
    </xf>
    <xf numFmtId="0" fontId="4" fillId="14" borderId="2" xfId="0" applyFont="1" applyFill="1" applyBorder="1"/>
    <xf numFmtId="0" fontId="4" fillId="14" borderId="3" xfId="0" applyFont="1" applyFill="1" applyBorder="1"/>
    <xf numFmtId="168" fontId="4" fillId="14" borderId="3" xfId="0" applyNumberFormat="1" applyFont="1" applyFill="1" applyBorder="1"/>
    <xf numFmtId="0" fontId="4" fillId="14" borderId="4" xfId="0" applyFont="1" applyFill="1" applyBorder="1"/>
    <xf numFmtId="0" fontId="6" fillId="16" borderId="1" xfId="0" applyFont="1" applyFill="1" applyBorder="1"/>
    <xf numFmtId="166" fontId="4" fillId="17" borderId="0" xfId="0" applyNumberFormat="1" applyFont="1" applyFill="1" applyAlignment="1">
      <alignment horizontal="right" vertical="center" wrapText="1" indent="1"/>
    </xf>
    <xf numFmtId="166" fontId="25" fillId="17" borderId="0" xfId="0" applyNumberFormat="1" applyFont="1" applyFill="1" applyAlignment="1">
      <alignment horizontal="right" vertical="center" wrapText="1" indent="1"/>
    </xf>
    <xf numFmtId="184" fontId="33" fillId="18" borderId="0" xfId="0" applyNumberFormat="1" applyFont="1" applyFill="1" applyBorder="1" applyAlignment="1">
      <alignment horizontal="right" vertical="center" wrapText="1" indent="1"/>
    </xf>
    <xf numFmtId="172" fontId="33" fillId="18" borderId="0" xfId="0" applyNumberFormat="1" applyFont="1" applyFill="1" applyBorder="1" applyAlignment="1">
      <alignment horizontal="right" vertical="center" wrapText="1" indent="1"/>
    </xf>
    <xf numFmtId="4" fontId="33" fillId="18" borderId="8" xfId="0" applyNumberFormat="1" applyFont="1" applyFill="1" applyBorder="1" applyAlignment="1">
      <alignment horizontal="right" vertical="center" wrapText="1" indent="1"/>
    </xf>
    <xf numFmtId="0" fontId="0" fillId="14" borderId="1" xfId="0" applyFill="1" applyBorder="1"/>
    <xf numFmtId="0" fontId="6" fillId="14" borderId="0" xfId="0" applyFont="1" applyFill="1" applyBorder="1" applyAlignment="1">
      <alignment horizontal="center" vertical="center" wrapText="1"/>
    </xf>
    <xf numFmtId="168" fontId="6" fillId="14" borderId="0" xfId="0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left" indent="1"/>
    </xf>
    <xf numFmtId="0" fontId="25" fillId="14" borderId="3" xfId="0" applyFont="1" applyFill="1" applyBorder="1"/>
    <xf numFmtId="168" fontId="25" fillId="14" borderId="3" xfId="0" applyNumberFormat="1" applyFont="1" applyFill="1" applyBorder="1"/>
    <xf numFmtId="0" fontId="25" fillId="14" borderId="4" xfId="0" applyFont="1" applyFill="1" applyBorder="1"/>
    <xf numFmtId="0" fontId="6" fillId="13" borderId="9" xfId="0" applyFont="1" applyFill="1" applyBorder="1" applyAlignment="1">
      <alignment vertical="center"/>
    </xf>
    <xf numFmtId="0" fontId="19" fillId="15" borderId="5" xfId="0" applyFont="1" applyFill="1" applyBorder="1"/>
    <xf numFmtId="167" fontId="20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15" borderId="1" xfId="0" applyFont="1" applyFill="1" applyBorder="1"/>
    <xf numFmtId="167" fontId="20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15" borderId="1" xfId="0" applyFont="1" applyFill="1" applyBorder="1" applyAlignment="1" applyProtection="1">
      <alignment vertical="center"/>
    </xf>
    <xf numFmtId="0" fontId="9" fillId="15" borderId="0" xfId="0" applyFont="1" applyFill="1" applyBorder="1" applyAlignment="1" applyProtection="1">
      <alignment vertical="center"/>
    </xf>
    <xf numFmtId="0" fontId="19" fillId="15" borderId="0" xfId="0" applyFont="1" applyFill="1" applyBorder="1" applyAlignment="1" applyProtection="1">
      <alignment vertical="center"/>
    </xf>
    <xf numFmtId="0" fontId="20" fillId="15" borderId="1" xfId="0" applyFont="1" applyFill="1" applyBorder="1" applyAlignment="1" applyProtection="1">
      <alignment vertical="center"/>
    </xf>
    <xf numFmtId="49" fontId="19" fillId="15" borderId="0" xfId="0" applyNumberFormat="1" applyFont="1" applyFill="1" applyBorder="1" applyAlignment="1" applyProtection="1">
      <alignment vertical="center"/>
    </xf>
    <xf numFmtId="0" fontId="20" fillId="15" borderId="5" xfId="0" applyFont="1" applyFill="1" applyBorder="1" applyAlignment="1" applyProtection="1">
      <alignment horizontal="center" vertical="justify"/>
    </xf>
    <xf numFmtId="167" fontId="27" fillId="15" borderId="7" xfId="0" applyNumberFormat="1" applyFont="1" applyFill="1" applyBorder="1" applyAlignment="1" applyProtection="1">
      <alignment horizontal="center" vertical="center" wrapText="1"/>
      <protection locked="0"/>
    </xf>
    <xf numFmtId="167" fontId="27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6" fillId="19" borderId="0" xfId="0" applyFont="1" applyFill="1" applyBorder="1"/>
    <xf numFmtId="174" fontId="26" fillId="19" borderId="0" xfId="0" applyNumberFormat="1" applyFont="1" applyFill="1" applyBorder="1" applyAlignment="1">
      <alignment horizontal="right" indent="1"/>
    </xf>
    <xf numFmtId="166" fontId="26" fillId="19" borderId="0" xfId="0" applyNumberFormat="1" applyFont="1" applyFill="1" applyBorder="1"/>
    <xf numFmtId="166" fontId="26" fillId="19" borderId="0" xfId="0" applyNumberFormat="1" applyFont="1" applyFill="1" applyBorder="1" applyAlignment="1">
      <alignment horizontal="right" indent="1"/>
    </xf>
    <xf numFmtId="166" fontId="28" fillId="19" borderId="0" xfId="0" applyNumberFormat="1" applyFont="1" applyFill="1" applyBorder="1" applyAlignment="1">
      <alignment horizontal="right" indent="1"/>
    </xf>
    <xf numFmtId="170" fontId="26" fillId="19" borderId="0" xfId="0" applyNumberFormat="1" applyFont="1" applyFill="1" applyBorder="1" applyAlignment="1" applyProtection="1">
      <alignment horizontal="right" vertical="center" indent="1"/>
    </xf>
    <xf numFmtId="170" fontId="19" fillId="19" borderId="0" xfId="0" applyNumberFormat="1" applyFont="1" applyFill="1" applyBorder="1" applyAlignment="1" applyProtection="1">
      <alignment horizontal="right" vertical="center" indent="1"/>
    </xf>
    <xf numFmtId="0" fontId="25" fillId="17" borderId="0" xfId="0" applyFont="1" applyFill="1"/>
    <xf numFmtId="0" fontId="4" fillId="17" borderId="0" xfId="0" applyFont="1" applyFill="1"/>
    <xf numFmtId="0" fontId="9" fillId="15" borderId="6" xfId="0" applyFont="1" applyFill="1" applyBorder="1" applyAlignment="1" applyProtection="1">
      <alignment horizontal="left" vertical="center"/>
    </xf>
    <xf numFmtId="172" fontId="20" fillId="15" borderId="6" xfId="0" applyNumberFormat="1" applyFont="1" applyFill="1" applyBorder="1" applyAlignment="1" applyProtection="1">
      <alignment horizontal="center" vertical="center" wrapText="1"/>
    </xf>
    <xf numFmtId="172" fontId="9" fillId="15" borderId="6" xfId="0" applyNumberFormat="1" applyFont="1" applyFill="1" applyBorder="1" applyAlignment="1" applyProtection="1">
      <alignment horizontal="center" vertical="center" wrapText="1"/>
    </xf>
    <xf numFmtId="0" fontId="21" fillId="15" borderId="6" xfId="0" applyFont="1" applyFill="1" applyBorder="1" applyAlignment="1" applyProtection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 applyProtection="1">
      <alignment horizontal="center" vertical="center" wrapText="1"/>
      <protection locked="0"/>
    </xf>
    <xf numFmtId="0" fontId="9" fillId="14" borderId="6" xfId="0" applyFont="1" applyFill="1" applyBorder="1" applyAlignment="1">
      <alignment vertical="center" wrapText="1"/>
    </xf>
    <xf numFmtId="0" fontId="9" fillId="11" borderId="2" xfId="0" applyFont="1" applyFill="1" applyBorder="1" applyAlignment="1" applyProtection="1">
      <alignment vertical="center"/>
    </xf>
    <xf numFmtId="0" fontId="9" fillId="11" borderId="3" xfId="0" applyFont="1" applyFill="1" applyBorder="1" applyAlignment="1" applyProtection="1">
      <alignment vertical="center"/>
    </xf>
    <xf numFmtId="0" fontId="9" fillId="11" borderId="2" xfId="0" applyFont="1" applyFill="1" applyBorder="1" applyAlignment="1" applyProtection="1">
      <alignment horizontal="left" vertical="center"/>
    </xf>
    <xf numFmtId="0" fontId="28" fillId="11" borderId="3" xfId="0" applyFont="1" applyFill="1" applyBorder="1" applyAlignment="1" applyProtection="1">
      <alignment horizontal="left" vertical="center"/>
    </xf>
    <xf numFmtId="166" fontId="9" fillId="11" borderId="3" xfId="0" applyNumberFormat="1" applyFont="1" applyFill="1" applyBorder="1" applyAlignment="1" applyProtection="1">
      <alignment horizontal="right" vertical="center" indent="1"/>
    </xf>
    <xf numFmtId="183" fontId="9" fillId="11" borderId="3" xfId="0" applyNumberFormat="1" applyFont="1" applyFill="1" applyBorder="1" applyAlignment="1" applyProtection="1">
      <alignment horizontal="right" vertical="center" indent="1"/>
    </xf>
    <xf numFmtId="174" fontId="9" fillId="11" borderId="3" xfId="0" applyNumberFormat="1" applyFont="1" applyFill="1" applyBorder="1" applyAlignment="1" applyProtection="1">
      <alignment horizontal="right" vertical="center" indent="1"/>
    </xf>
    <xf numFmtId="170" fontId="9" fillId="11" borderId="3" xfId="3" quotePrefix="1" applyNumberFormat="1" applyFont="1" applyFill="1" applyBorder="1" applyAlignment="1" applyProtection="1">
      <alignment horizontal="right" vertical="center" indent="1"/>
    </xf>
    <xf numFmtId="170" fontId="9" fillId="11" borderId="3" xfId="3" applyNumberFormat="1" applyFont="1" applyFill="1" applyBorder="1" applyAlignment="1" applyProtection="1">
      <alignment horizontal="right" vertical="center" indent="1"/>
    </xf>
    <xf numFmtId="167" fontId="9" fillId="11" borderId="4" xfId="0" applyNumberFormat="1" applyFont="1" applyFill="1" applyBorder="1" applyAlignment="1" applyProtection="1">
      <alignment horizontal="right" vertical="center" indent="1"/>
    </xf>
    <xf numFmtId="0" fontId="6" fillId="14" borderId="1" xfId="0" applyFont="1" applyFill="1" applyBorder="1" applyAlignment="1" applyProtection="1">
      <alignment vertical="center"/>
    </xf>
    <xf numFmtId="0" fontId="9" fillId="14" borderId="0" xfId="0" applyFont="1" applyFill="1" applyBorder="1" applyAlignment="1" applyProtection="1">
      <alignment vertical="center"/>
    </xf>
    <xf numFmtId="0" fontId="7" fillId="15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0" fillId="14" borderId="1" xfId="0" applyFill="1" applyBorder="1" applyAlignment="1" applyProtection="1">
      <alignment vertical="center"/>
    </xf>
    <xf numFmtId="0" fontId="0" fillId="14" borderId="0" xfId="0" applyFill="1" applyBorder="1" applyAlignment="1" applyProtection="1">
      <alignment vertical="center"/>
    </xf>
    <xf numFmtId="0" fontId="4" fillId="14" borderId="1" xfId="0" applyFont="1" applyFill="1" applyBorder="1" applyAlignment="1" applyProtection="1">
      <alignment vertical="center"/>
    </xf>
    <xf numFmtId="0" fontId="4" fillId="14" borderId="0" xfId="0" applyFont="1" applyFill="1" applyBorder="1" applyAlignment="1" applyProtection="1">
      <alignment vertical="center"/>
    </xf>
    <xf numFmtId="0" fontId="13" fillId="14" borderId="1" xfId="0" applyFont="1" applyFill="1" applyBorder="1" applyAlignment="1" applyProtection="1">
      <alignment vertical="center"/>
    </xf>
    <xf numFmtId="0" fontId="13" fillId="14" borderId="0" xfId="0" applyFont="1" applyFill="1" applyBorder="1" applyAlignment="1" applyProtection="1">
      <alignment vertical="center"/>
    </xf>
    <xf numFmtId="0" fontId="23" fillId="14" borderId="1" xfId="0" applyFont="1" applyFill="1" applyBorder="1" applyAlignment="1" applyProtection="1">
      <alignment vertical="center"/>
    </xf>
    <xf numFmtId="0" fontId="23" fillId="14" borderId="0" xfId="0" applyFont="1" applyFill="1" applyBorder="1" applyAlignment="1" applyProtection="1">
      <alignment vertical="center"/>
    </xf>
    <xf numFmtId="0" fontId="7" fillId="14" borderId="5" xfId="0" applyFont="1" applyFill="1" applyBorder="1" applyAlignment="1" applyProtection="1">
      <alignment horizontal="center" vertical="justify"/>
    </xf>
    <xf numFmtId="0" fontId="9" fillId="14" borderId="6" xfId="0" applyFont="1" applyFill="1" applyBorder="1" applyAlignment="1" applyProtection="1">
      <alignment horizontal="left" vertical="center"/>
    </xf>
    <xf numFmtId="0" fontId="6" fillId="14" borderId="6" xfId="0" applyFont="1" applyFill="1" applyBorder="1" applyAlignment="1" applyProtection="1">
      <alignment horizontal="center" vertical="center" wrapText="1"/>
    </xf>
    <xf numFmtId="172" fontId="6" fillId="14" borderId="6" xfId="0" applyNumberFormat="1" applyFont="1" applyFill="1" applyBorder="1" applyAlignment="1" applyProtection="1">
      <alignment horizontal="center" vertical="center" wrapText="1"/>
    </xf>
    <xf numFmtId="0" fontId="7" fillId="14" borderId="1" xfId="0" applyFont="1" applyFill="1" applyBorder="1" applyAlignment="1" applyProtection="1">
      <alignment vertical="center"/>
    </xf>
    <xf numFmtId="0" fontId="6" fillId="14" borderId="0" xfId="0" applyFont="1" applyFill="1" applyBorder="1" applyAlignment="1" applyProtection="1">
      <alignment horizontal="center" vertical="center" wrapText="1"/>
    </xf>
    <xf numFmtId="0" fontId="9" fillId="15" borderId="5" xfId="0" applyFont="1" applyFill="1" applyBorder="1" applyAlignment="1" applyProtection="1">
      <alignment horizontal="left" vertical="center"/>
    </xf>
    <xf numFmtId="0" fontId="6" fillId="15" borderId="6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 applyProtection="1">
      <alignment vertical="center" wrapText="1"/>
    </xf>
    <xf numFmtId="0" fontId="6" fillId="14" borderId="7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vertical="center" wrapText="1"/>
    </xf>
    <xf numFmtId="0" fontId="9" fillId="15" borderId="0" xfId="0" applyFont="1" applyFill="1" applyBorder="1" applyAlignment="1">
      <alignment vertical="center" wrapText="1"/>
    </xf>
    <xf numFmtId="0" fontId="4" fillId="15" borderId="1" xfId="0" applyFont="1" applyFill="1" applyBorder="1"/>
    <xf numFmtId="0" fontId="4" fillId="15" borderId="0" xfId="0" applyFont="1" applyFill="1" applyBorder="1"/>
    <xf numFmtId="0" fontId="13" fillId="15" borderId="1" xfId="0" applyFont="1" applyFill="1" applyBorder="1"/>
    <xf numFmtId="0" fontId="13" fillId="15" borderId="0" xfId="0" applyFont="1" applyFill="1" applyBorder="1"/>
    <xf numFmtId="0" fontId="0" fillId="15" borderId="1" xfId="0" applyFill="1" applyBorder="1"/>
    <xf numFmtId="0" fontId="0" fillId="15" borderId="0" xfId="0" applyFill="1" applyBorder="1"/>
    <xf numFmtId="0" fontId="4" fillId="15" borderId="1" xfId="0" applyFont="1" applyFill="1" applyBorder="1" applyAlignment="1" applyProtection="1">
      <alignment vertical="center"/>
    </xf>
    <xf numFmtId="0" fontId="4" fillId="15" borderId="0" xfId="0" applyFont="1" applyFill="1" applyBorder="1" applyAlignment="1" applyProtection="1">
      <alignment horizontal="left" vertical="center"/>
    </xf>
    <xf numFmtId="0" fontId="4" fillId="15" borderId="0" xfId="0" applyFont="1" applyFill="1" applyBorder="1" applyAlignment="1" applyProtection="1">
      <alignment vertical="center"/>
    </xf>
    <xf numFmtId="0" fontId="13" fillId="15" borderId="1" xfId="0" applyFont="1" applyFill="1" applyBorder="1" applyAlignment="1" applyProtection="1">
      <alignment vertical="center"/>
    </xf>
    <xf numFmtId="0" fontId="13" fillId="15" borderId="0" xfId="0" applyFont="1" applyFill="1" applyBorder="1" applyAlignment="1" applyProtection="1">
      <alignment vertical="center"/>
    </xf>
    <xf numFmtId="174" fontId="4" fillId="17" borderId="0" xfId="0" applyNumberFormat="1" applyFont="1" applyFill="1" applyBorder="1" applyAlignment="1" applyProtection="1">
      <alignment horizontal="right" vertical="center" wrapText="1" indent="1"/>
    </xf>
    <xf numFmtId="172" fontId="4" fillId="17" borderId="0" xfId="0" applyNumberFormat="1" applyFont="1" applyFill="1" applyBorder="1" applyAlignment="1" applyProtection="1">
      <alignment horizontal="right" vertical="center" wrapText="1" indent="1"/>
    </xf>
    <xf numFmtId="170" fontId="4" fillId="17" borderId="0" xfId="0" applyNumberFormat="1" applyFont="1" applyFill="1" applyBorder="1" applyAlignment="1" applyProtection="1">
      <alignment horizontal="right" vertical="center" indent="1"/>
    </xf>
    <xf numFmtId="0" fontId="7" fillId="13" borderId="2" xfId="0" applyFont="1" applyFill="1" applyBorder="1" applyAlignment="1" applyProtection="1">
      <alignment horizontal="left" vertical="center"/>
    </xf>
    <xf numFmtId="0" fontId="9" fillId="13" borderId="3" xfId="0" applyFont="1" applyFill="1" applyBorder="1" applyAlignment="1" applyProtection="1">
      <alignment horizontal="left" vertical="center"/>
    </xf>
    <xf numFmtId="166" fontId="9" fillId="13" borderId="3" xfId="0" applyNumberFormat="1" applyFont="1" applyFill="1" applyBorder="1" applyAlignment="1" applyProtection="1">
      <alignment horizontal="right" vertical="center" wrapText="1" indent="1"/>
    </xf>
    <xf numFmtId="174" fontId="9" fillId="13" borderId="3" xfId="0" applyNumberFormat="1" applyFont="1" applyFill="1" applyBorder="1" applyAlignment="1" applyProtection="1">
      <alignment horizontal="right" vertical="center" wrapText="1" indent="1"/>
    </xf>
    <xf numFmtId="170" fontId="9" fillId="13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9" fillId="13" borderId="3" xfId="0" applyNumberFormat="1" applyFont="1" applyFill="1" applyBorder="1" applyAlignment="1" applyProtection="1">
      <alignment horizontal="right" vertical="center" wrapText="1" indent="1"/>
      <protection locked="0"/>
    </xf>
    <xf numFmtId="183" fontId="9" fillId="13" borderId="3" xfId="0" applyNumberFormat="1" applyFont="1" applyFill="1" applyBorder="1" applyAlignment="1" applyProtection="1">
      <alignment horizontal="right" vertical="center" wrapText="1" indent="1"/>
    </xf>
    <xf numFmtId="167" fontId="9" fillId="13" borderId="4" xfId="0" applyNumberFormat="1" applyFont="1" applyFill="1" applyBorder="1" applyAlignment="1" applyProtection="1">
      <alignment horizontal="right" vertical="center" wrapText="1" indent="1"/>
    </xf>
    <xf numFmtId="166" fontId="9" fillId="13" borderId="3" xfId="0" applyNumberFormat="1" applyFont="1" applyFill="1" applyBorder="1" applyAlignment="1" applyProtection="1">
      <alignment horizontal="center" vertical="center" wrapText="1"/>
    </xf>
    <xf numFmtId="174" fontId="9" fillId="13" borderId="3" xfId="0" applyNumberFormat="1" applyFont="1" applyFill="1" applyBorder="1" applyAlignment="1" applyProtection="1">
      <alignment horizontal="center" vertical="center" wrapText="1"/>
    </xf>
    <xf numFmtId="170" fontId="9" fillId="13" borderId="3" xfId="0" applyNumberFormat="1" applyFont="1" applyFill="1" applyBorder="1" applyAlignment="1" applyProtection="1">
      <alignment horizontal="center" vertical="center"/>
      <protection locked="0"/>
    </xf>
    <xf numFmtId="183" fontId="9" fillId="13" borderId="3" xfId="0" applyNumberFormat="1" applyFont="1" applyFill="1" applyBorder="1" applyAlignment="1" applyProtection="1">
      <alignment horizontal="center" vertical="center" wrapText="1"/>
    </xf>
    <xf numFmtId="167" fontId="9" fillId="13" borderId="4" xfId="0" applyNumberFormat="1" applyFont="1" applyFill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vertical="center"/>
    </xf>
    <xf numFmtId="0" fontId="9" fillId="13" borderId="3" xfId="0" applyFont="1" applyFill="1" applyBorder="1" applyAlignment="1" applyProtection="1">
      <alignment vertical="center"/>
    </xf>
    <xf numFmtId="0" fontId="6" fillId="11" borderId="2" xfId="0" applyFont="1" applyFill="1" applyBorder="1"/>
    <xf numFmtId="0" fontId="9" fillId="11" borderId="3" xfId="0" applyFont="1" applyFill="1" applyBorder="1"/>
    <xf numFmtId="0" fontId="9" fillId="11" borderId="2" xfId="0" applyFont="1" applyFill="1" applyBorder="1" applyAlignment="1">
      <alignment horizontal="left"/>
    </xf>
    <xf numFmtId="0" fontId="9" fillId="11" borderId="3" xfId="0" applyFont="1" applyFill="1" applyBorder="1" applyAlignment="1">
      <alignment horizontal="left"/>
    </xf>
    <xf numFmtId="170" fontId="9" fillId="13" borderId="3" xfId="0" applyNumberFormat="1" applyFont="1" applyFill="1" applyBorder="1" applyAlignment="1" applyProtection="1">
      <alignment horizontal="right" vertical="center" indent="1"/>
      <protection locked="0"/>
    </xf>
    <xf numFmtId="167" fontId="9" fillId="11" borderId="4" xfId="2" applyNumberFormat="1" applyFont="1" applyFill="1" applyBorder="1" applyAlignment="1">
      <alignment horizontal="right" vertical="center" wrapText="1" indent="1"/>
    </xf>
    <xf numFmtId="166" fontId="19" fillId="8" borderId="0" xfId="0" applyNumberFormat="1" applyFont="1" applyFill="1" applyBorder="1" applyAlignment="1">
      <alignment horizontal="right" indent="1"/>
    </xf>
    <xf numFmtId="174" fontId="19" fillId="19" borderId="0" xfId="0" applyNumberFormat="1" applyFont="1" applyFill="1" applyBorder="1" applyAlignment="1">
      <alignment horizontal="right" indent="1"/>
    </xf>
    <xf numFmtId="166" fontId="9" fillId="8" borderId="0" xfId="0" applyNumberFormat="1" applyFont="1" applyFill="1" applyBorder="1" applyAlignment="1">
      <alignment horizontal="right" vertical="center" indent="1"/>
    </xf>
    <xf numFmtId="174" fontId="9" fillId="19" borderId="0" xfId="0" applyNumberFormat="1" applyFont="1" applyFill="1" applyBorder="1" applyAlignment="1">
      <alignment horizontal="right" indent="1"/>
    </xf>
    <xf numFmtId="171" fontId="4" fillId="13" borderId="0" xfId="0" applyNumberFormat="1" applyFont="1" applyFill="1" applyAlignment="1">
      <alignment horizontal="right" vertical="center" wrapText="1" indent="1"/>
    </xf>
    <xf numFmtId="174" fontId="19" fillId="8" borderId="0" xfId="0" applyNumberFormat="1" applyFont="1" applyFill="1" applyBorder="1" applyAlignment="1">
      <alignment horizontal="right" indent="1"/>
    </xf>
    <xf numFmtId="174" fontId="19" fillId="8" borderId="0" xfId="0" applyNumberFormat="1" applyFont="1" applyFill="1" applyBorder="1" applyAlignment="1">
      <alignment horizontal="center" vertical="center"/>
    </xf>
    <xf numFmtId="174" fontId="9" fillId="8" borderId="0" xfId="0" applyNumberFormat="1" applyFont="1" applyFill="1" applyBorder="1" applyAlignment="1">
      <alignment horizontal="right" indent="1"/>
    </xf>
    <xf numFmtId="166" fontId="19" fillId="8" borderId="0" xfId="0" applyNumberFormat="1" applyFont="1" applyFill="1" applyBorder="1" applyAlignment="1">
      <alignment horizontal="right" vertical="center" indent="1"/>
    </xf>
    <xf numFmtId="166" fontId="19" fillId="19" borderId="0" xfId="0" applyNumberFormat="1" applyFont="1" applyFill="1" applyBorder="1" applyAlignment="1">
      <alignment horizontal="right" indent="1"/>
    </xf>
    <xf numFmtId="166" fontId="9" fillId="19" borderId="0" xfId="0" applyNumberFormat="1" applyFont="1" applyFill="1" applyBorder="1" applyAlignment="1">
      <alignment horizontal="right" indent="1"/>
    </xf>
    <xf numFmtId="170" fontId="19" fillId="19" borderId="0" xfId="0" applyNumberFormat="1" applyFont="1" applyFill="1" applyBorder="1" applyAlignment="1" applyProtection="1">
      <alignment horizontal="center" vertical="center"/>
    </xf>
    <xf numFmtId="170" fontId="9" fillId="19" borderId="0" xfId="0" applyNumberFormat="1" applyFont="1" applyFill="1" applyBorder="1" applyAlignment="1" applyProtection="1">
      <alignment horizontal="right" vertical="center" indent="1"/>
    </xf>
    <xf numFmtId="174" fontId="9" fillId="11" borderId="0" xfId="0" applyNumberFormat="1" applyFont="1" applyFill="1" applyBorder="1" applyAlignment="1">
      <alignment horizontal="right" indent="1"/>
    </xf>
    <xf numFmtId="167" fontId="9" fillId="8" borderId="8" xfId="0" applyNumberFormat="1" applyFont="1" applyFill="1" applyBorder="1" applyAlignment="1">
      <alignment horizontal="right" indent="1"/>
    </xf>
    <xf numFmtId="170" fontId="4" fillId="5" borderId="0" xfId="0" applyNumberFormat="1" applyFont="1" applyFill="1" applyBorder="1" applyAlignment="1">
      <alignment horizontal="right" vertical="center" wrapText="1" indent="1"/>
    </xf>
    <xf numFmtId="172" fontId="4" fillId="18" borderId="0" xfId="0" applyNumberFormat="1" applyFont="1" applyFill="1" applyBorder="1" applyAlignment="1">
      <alignment horizontal="right" vertical="center" wrapText="1" indent="1"/>
    </xf>
    <xf numFmtId="4" fontId="4" fillId="18" borderId="8" xfId="0" applyNumberFormat="1" applyFont="1" applyFill="1" applyBorder="1" applyAlignment="1">
      <alignment horizontal="right" vertical="center" wrapText="1" indent="1"/>
    </xf>
    <xf numFmtId="183" fontId="4" fillId="18" borderId="0" xfId="0" applyNumberFormat="1" applyFont="1" applyFill="1" applyAlignment="1">
      <alignment horizontal="right" vertical="center" wrapText="1" indent="1"/>
    </xf>
    <xf numFmtId="183" fontId="4" fillId="18" borderId="0" xfId="0" applyNumberFormat="1" applyFont="1" applyFill="1" applyBorder="1" applyAlignment="1">
      <alignment horizontal="right" vertical="center" wrapText="1" indent="1"/>
    </xf>
    <xf numFmtId="171" fontId="4" fillId="5" borderId="0" xfId="0" applyNumberFormat="1" applyFont="1" applyFill="1" applyBorder="1" applyAlignment="1">
      <alignment horizontal="right" vertical="center" wrapText="1" indent="1"/>
    </xf>
    <xf numFmtId="184" fontId="4" fillId="18" borderId="0" xfId="0" applyNumberFormat="1" applyFont="1" applyFill="1" applyBorder="1" applyAlignment="1">
      <alignment horizontal="right" vertical="center" wrapText="1" indent="1"/>
    </xf>
    <xf numFmtId="172" fontId="17" fillId="5" borderId="0" xfId="0" applyNumberFormat="1" applyFont="1" applyFill="1" applyBorder="1" applyAlignment="1">
      <alignment horizontal="right" vertical="center" wrapText="1" indent="1"/>
    </xf>
    <xf numFmtId="184" fontId="17" fillId="18" borderId="0" xfId="0" applyNumberFormat="1" applyFont="1" applyFill="1" applyBorder="1" applyAlignment="1">
      <alignment horizontal="right" vertical="center" wrapText="1" indent="1"/>
    </xf>
    <xf numFmtId="170" fontId="17" fillId="5" borderId="0" xfId="0" applyNumberFormat="1" applyFont="1" applyFill="1" applyBorder="1" applyAlignment="1">
      <alignment horizontal="right" vertical="center" wrapText="1" indent="1"/>
    </xf>
    <xf numFmtId="172" fontId="17" fillId="18" borderId="0" xfId="0" applyNumberFormat="1" applyFont="1" applyFill="1" applyBorder="1" applyAlignment="1">
      <alignment horizontal="right" vertical="center" wrapText="1" indent="1"/>
    </xf>
    <xf numFmtId="4" fontId="17" fillId="18" borderId="8" xfId="0" applyNumberFormat="1" applyFont="1" applyFill="1" applyBorder="1" applyAlignment="1">
      <alignment horizontal="right" vertical="center" wrapText="1" indent="1"/>
    </xf>
    <xf numFmtId="166" fontId="19" fillId="8" borderId="0" xfId="0" applyNumberFormat="1" applyFont="1" applyFill="1" applyBorder="1" applyAlignment="1" applyProtection="1">
      <alignment horizontal="right" vertical="center" indent="1"/>
    </xf>
    <xf numFmtId="187" fontId="19" fillId="19" borderId="0" xfId="0" applyNumberFormat="1" applyFont="1" applyFill="1" applyBorder="1" applyAlignment="1">
      <alignment horizontal="right" indent="1"/>
    </xf>
    <xf numFmtId="177" fontId="19" fillId="11" borderId="8" xfId="0" applyNumberFormat="1" applyFont="1" applyFill="1" applyBorder="1" applyAlignment="1">
      <alignment horizontal="right" indent="1"/>
    </xf>
    <xf numFmtId="174" fontId="19" fillId="8" borderId="0" xfId="0" quotePrefix="1" applyNumberFormat="1" applyFont="1" applyFill="1" applyBorder="1" applyAlignment="1">
      <alignment horizontal="right" indent="1"/>
    </xf>
    <xf numFmtId="167" fontId="19" fillId="8" borderId="8" xfId="0" applyNumberFormat="1" applyFont="1" applyFill="1" applyBorder="1" applyAlignment="1">
      <alignment horizontal="right" indent="1"/>
    </xf>
    <xf numFmtId="167" fontId="19" fillId="5" borderId="8" xfId="0" applyNumberFormat="1" applyFont="1" applyFill="1" applyBorder="1" applyAlignment="1" applyProtection="1">
      <alignment horizontal="right" vertical="center" indent="1"/>
    </xf>
    <xf numFmtId="167" fontId="19" fillId="5" borderId="8" xfId="0" quotePrefix="1" applyNumberFormat="1" applyFont="1" applyFill="1" applyBorder="1" applyAlignment="1" applyProtection="1">
      <alignment horizontal="right" vertical="center" indent="1"/>
    </xf>
    <xf numFmtId="167" fontId="9" fillId="5" borderId="8" xfId="0" applyNumberFormat="1" applyFont="1" applyFill="1" applyBorder="1" applyAlignment="1" applyProtection="1">
      <alignment horizontal="right" vertical="center" indent="1"/>
    </xf>
    <xf numFmtId="166" fontId="9" fillId="8" borderId="0" xfId="0" applyNumberFormat="1" applyFont="1" applyFill="1" applyBorder="1" applyAlignment="1">
      <alignment horizontal="right" indent="1"/>
    </xf>
    <xf numFmtId="166" fontId="19" fillId="19" borderId="0" xfId="0" applyNumberFormat="1" applyFont="1" applyFill="1" applyBorder="1"/>
    <xf numFmtId="166" fontId="9" fillId="11" borderId="3" xfId="0" applyNumberFormat="1" applyFont="1" applyFill="1" applyBorder="1" applyAlignment="1">
      <alignment horizontal="right" vertical="center" indent="1"/>
    </xf>
    <xf numFmtId="166" fontId="6" fillId="9" borderId="0" xfId="0" applyNumberFormat="1" applyFont="1" applyFill="1" applyBorder="1" applyAlignment="1">
      <alignment horizontal="center"/>
    </xf>
    <xf numFmtId="172" fontId="6" fillId="3" borderId="0" xfId="0" applyNumberFormat="1" applyFont="1" applyFill="1" applyBorder="1" applyAlignment="1" applyProtection="1">
      <alignment horizontal="center" vertical="center"/>
    </xf>
    <xf numFmtId="166" fontId="19" fillId="8" borderId="0" xfId="0" applyNumberFormat="1" applyFont="1" applyFill="1" applyBorder="1"/>
    <xf numFmtId="0" fontId="19" fillId="19" borderId="0" xfId="0" applyFont="1" applyFill="1" applyBorder="1"/>
    <xf numFmtId="174" fontId="4" fillId="5" borderId="0" xfId="0" applyNumberFormat="1" applyFont="1" applyFill="1" applyBorder="1" applyAlignment="1" applyProtection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172" fontId="4" fillId="5" borderId="0" xfId="0" applyNumberFormat="1" applyFont="1" applyFill="1" applyBorder="1" applyAlignment="1">
      <alignment horizontal="right" vertical="center" wrapText="1" indent="1"/>
    </xf>
    <xf numFmtId="174" fontId="9" fillId="19" borderId="0" xfId="0" applyNumberFormat="1" applyFont="1" applyFill="1" applyBorder="1" applyAlignment="1">
      <alignment horizontal="right" vertical="center" indent="1"/>
    </xf>
    <xf numFmtId="166" fontId="9" fillId="19" borderId="0" xfId="0" applyNumberFormat="1" applyFont="1" applyFill="1" applyBorder="1" applyAlignment="1">
      <alignment horizontal="right" vertical="center" indent="1"/>
    </xf>
    <xf numFmtId="174" fontId="9" fillId="8" borderId="0" xfId="0" applyNumberFormat="1" applyFont="1" applyFill="1" applyBorder="1" applyAlignment="1">
      <alignment horizontal="right" vertical="center" indent="1"/>
    </xf>
    <xf numFmtId="174" fontId="9" fillId="11" borderId="0" xfId="0" applyNumberFormat="1" applyFont="1" applyFill="1" applyBorder="1" applyAlignment="1">
      <alignment horizontal="right" vertical="center" indent="1"/>
    </xf>
    <xf numFmtId="167" fontId="9" fillId="8" borderId="8" xfId="0" applyNumberFormat="1" applyFont="1" applyFill="1" applyBorder="1" applyAlignment="1">
      <alignment horizontal="right" vertical="center" indent="1"/>
    </xf>
    <xf numFmtId="170" fontId="4" fillId="7" borderId="0" xfId="0" applyNumberFormat="1" applyFont="1" applyFill="1" applyBorder="1" applyAlignment="1" applyProtection="1">
      <alignment horizontal="right" vertical="center" wrapText="1" indent="1"/>
    </xf>
    <xf numFmtId="170" fontId="4" fillId="17" borderId="0" xfId="0" applyNumberFormat="1" applyFont="1" applyFill="1" applyBorder="1" applyAlignment="1" applyProtection="1">
      <alignment horizontal="right" vertical="center" wrapText="1" indent="1"/>
    </xf>
    <xf numFmtId="174" fontId="4" fillId="13" borderId="0" xfId="0" applyNumberFormat="1" applyFont="1" applyFill="1" applyBorder="1" applyAlignment="1" applyProtection="1">
      <alignment horizontal="right" vertical="center" wrapText="1" indent="1"/>
    </xf>
    <xf numFmtId="167" fontId="4" fillId="13" borderId="8" xfId="0" applyNumberFormat="1" applyFont="1" applyFill="1" applyBorder="1" applyAlignment="1" applyProtection="1">
      <alignment horizontal="right" vertical="center" wrapText="1" indent="1"/>
    </xf>
    <xf numFmtId="0" fontId="4" fillId="6" borderId="0" xfId="0" applyFont="1" applyFill="1" applyBorder="1" applyAlignment="1" applyProtection="1">
      <alignment horizontal="center" vertical="center"/>
    </xf>
    <xf numFmtId="174" fontId="19" fillId="19" borderId="0" xfId="0" quotePrefix="1" applyNumberFormat="1" applyFont="1" applyFill="1" applyBorder="1" applyAlignment="1">
      <alignment horizontal="center"/>
    </xf>
    <xf numFmtId="166" fontId="19" fillId="8" borderId="0" xfId="0" quotePrefix="1" applyNumberFormat="1" applyFont="1" applyFill="1" applyBorder="1" applyAlignment="1">
      <alignment horizontal="center" vertical="center"/>
    </xf>
    <xf numFmtId="174" fontId="9" fillId="11" borderId="3" xfId="0" applyNumberFormat="1" applyFont="1" applyFill="1" applyBorder="1" applyAlignment="1">
      <alignment horizontal="right" vertical="center"/>
    </xf>
    <xf numFmtId="174" fontId="9" fillId="11" borderId="3" xfId="0" applyNumberFormat="1" applyFont="1" applyFill="1" applyBorder="1" applyAlignment="1">
      <alignment horizontal="right" vertical="center" indent="1"/>
    </xf>
    <xf numFmtId="174" fontId="6" fillId="9" borderId="0" xfId="0" applyNumberFormat="1" applyFont="1" applyFill="1" applyBorder="1" applyAlignment="1">
      <alignment horizontal="center"/>
    </xf>
    <xf numFmtId="167" fontId="6" fillId="9" borderId="0" xfId="0" applyNumberFormat="1" applyFont="1" applyFill="1" applyBorder="1" applyAlignment="1" applyProtection="1">
      <alignment horizontal="center" vertical="center"/>
    </xf>
    <xf numFmtId="166" fontId="4" fillId="4" borderId="0" xfId="0" applyNumberFormat="1" applyFont="1" applyFill="1"/>
    <xf numFmtId="166" fontId="19" fillId="11" borderId="0" xfId="0" applyNumberFormat="1" applyFont="1" applyFill="1" applyBorder="1" applyAlignment="1">
      <alignment horizontal="right" indent="1"/>
    </xf>
    <xf numFmtId="166" fontId="9" fillId="11" borderId="3" xfId="0" applyNumberFormat="1" applyFont="1" applyFill="1" applyBorder="1" applyAlignment="1">
      <alignment horizontal="right" indent="1"/>
    </xf>
    <xf numFmtId="174" fontId="9" fillId="11" borderId="3" xfId="0" applyNumberFormat="1" applyFont="1" applyFill="1" applyBorder="1" applyAlignment="1">
      <alignment horizontal="right" indent="1"/>
    </xf>
    <xf numFmtId="167" fontId="9" fillId="8" borderId="8" xfId="0" applyNumberFormat="1" applyFont="1" applyFill="1" applyBorder="1" applyAlignment="1">
      <alignment horizontal="center"/>
    </xf>
    <xf numFmtId="174" fontId="19" fillId="11" borderId="0" xfId="0" applyNumberFormat="1" applyFont="1" applyFill="1" applyBorder="1" applyAlignment="1">
      <alignment horizontal="center"/>
    </xf>
    <xf numFmtId="167" fontId="19" fillId="5" borderId="8" xfId="0" applyNumberFormat="1" applyFont="1" applyFill="1" applyBorder="1" applyAlignment="1" applyProtection="1">
      <alignment horizontal="left" vertical="center"/>
    </xf>
    <xf numFmtId="177" fontId="19" fillId="11" borderId="8" xfId="0" applyNumberFormat="1" applyFont="1" applyFill="1" applyBorder="1" applyAlignment="1">
      <alignment horizontal="right" indent="2"/>
    </xf>
    <xf numFmtId="166" fontId="4" fillId="18" borderId="0" xfId="0" applyNumberFormat="1" applyFont="1" applyFill="1" applyBorder="1" applyAlignment="1">
      <alignment horizontal="right" vertical="center" wrapText="1" indent="1"/>
    </xf>
    <xf numFmtId="184" fontId="4" fillId="18" borderId="0" xfId="0" quotePrefix="1" applyNumberFormat="1" applyFont="1" applyFill="1" applyBorder="1" applyAlignment="1">
      <alignment horizontal="right" vertical="center" wrapText="1" indent="1"/>
    </xf>
    <xf numFmtId="172" fontId="0" fillId="6" borderId="0" xfId="0" applyNumberFormat="1" applyFill="1"/>
    <xf numFmtId="4" fontId="4" fillId="18" borderId="8" xfId="0" quotePrefix="1" applyNumberFormat="1" applyFont="1" applyFill="1" applyBorder="1" applyAlignment="1">
      <alignment horizontal="right" vertical="center" wrapText="1" indent="1"/>
    </xf>
    <xf numFmtId="166" fontId="6" fillId="13" borderId="10" xfId="0" applyNumberFormat="1" applyFont="1" applyFill="1" applyBorder="1" applyAlignment="1">
      <alignment horizontal="right" vertical="center" wrapText="1" indent="1"/>
    </xf>
    <xf numFmtId="174" fontId="6" fillId="13" borderId="10" xfId="0" applyNumberFormat="1" applyFont="1" applyFill="1" applyBorder="1" applyAlignment="1">
      <alignment horizontal="right" vertical="center" wrapText="1" indent="1"/>
    </xf>
    <xf numFmtId="170" fontId="6" fillId="13" borderId="10" xfId="0" applyNumberFormat="1" applyFont="1" applyFill="1" applyBorder="1" applyAlignment="1">
      <alignment horizontal="right" vertical="center" indent="1"/>
    </xf>
    <xf numFmtId="172" fontId="6" fillId="13" borderId="10" xfId="0" applyNumberFormat="1" applyFont="1" applyFill="1" applyBorder="1" applyAlignment="1">
      <alignment horizontal="right" vertical="center" wrapText="1" indent="1"/>
    </xf>
    <xf numFmtId="4" fontId="6" fillId="13" borderId="11" xfId="2" applyNumberFormat="1" applyFont="1" applyFill="1" applyBorder="1" applyAlignment="1">
      <alignment horizontal="right" vertical="center" wrapText="1" indent="1"/>
    </xf>
    <xf numFmtId="3" fontId="4" fillId="10" borderId="0" xfId="0" applyNumberFormat="1" applyFont="1" applyFill="1" applyBorder="1"/>
    <xf numFmtId="166" fontId="6" fillId="16" borderId="0" xfId="0" applyNumberFormat="1" applyFont="1" applyFill="1" applyBorder="1" applyAlignment="1">
      <alignment horizontal="right" vertical="center" wrapText="1" indent="1"/>
    </xf>
    <xf numFmtId="183" fontId="6" fillId="16" borderId="0" xfId="0" applyNumberFormat="1" applyFont="1" applyFill="1" applyBorder="1" applyAlignment="1">
      <alignment horizontal="right" vertical="center" wrapText="1" indent="1"/>
    </xf>
    <xf numFmtId="174" fontId="6" fillId="16" borderId="0" xfId="0" applyNumberFormat="1" applyFont="1" applyFill="1" applyBorder="1" applyAlignment="1">
      <alignment horizontal="right" vertical="center" wrapText="1" indent="1"/>
    </xf>
    <xf numFmtId="170" fontId="6" fillId="16" borderId="0" xfId="0" applyNumberFormat="1" applyFont="1" applyFill="1" applyBorder="1" applyAlignment="1">
      <alignment horizontal="right" vertical="center" indent="1"/>
    </xf>
    <xf numFmtId="4" fontId="6" fillId="16" borderId="8" xfId="2" applyNumberFormat="1" applyFont="1" applyFill="1" applyBorder="1" applyAlignment="1">
      <alignment horizontal="right" vertical="center" wrapText="1" indent="1"/>
    </xf>
    <xf numFmtId="192" fontId="4" fillId="18" borderId="8" xfId="0" applyNumberFormat="1" applyFont="1" applyFill="1" applyBorder="1" applyAlignment="1">
      <alignment horizontal="right" vertical="center" wrapText="1" indent="1"/>
    </xf>
    <xf numFmtId="0" fontId="6" fillId="15" borderId="0" xfId="0" applyFont="1" applyFill="1" applyBorder="1" applyAlignment="1">
      <alignment horizontal="center" vertical="center" wrapText="1"/>
    </xf>
    <xf numFmtId="166" fontId="4" fillId="7" borderId="0" xfId="0" applyNumberFormat="1" applyFont="1" applyFill="1" applyBorder="1" applyAlignment="1" applyProtection="1">
      <alignment horizontal="center" vertical="center" wrapText="1"/>
    </xf>
    <xf numFmtId="183" fontId="4" fillId="17" borderId="0" xfId="0" applyNumberFormat="1" applyFont="1" applyFill="1" applyAlignment="1">
      <alignment horizontal="right" vertical="center" wrapText="1" indent="1"/>
    </xf>
    <xf numFmtId="3" fontId="0" fillId="10" borderId="0" xfId="0" applyNumberFormat="1" applyFill="1"/>
    <xf numFmtId="3" fontId="0" fillId="0" borderId="0" xfId="0" applyNumberFormat="1" applyAlignment="1">
      <alignment horizontal="right"/>
    </xf>
    <xf numFmtId="3" fontId="0" fillId="9" borderId="0" xfId="0" applyNumberFormat="1" applyFill="1"/>
    <xf numFmtId="167" fontId="4" fillId="18" borderId="0" xfId="0" applyNumberFormat="1" applyFont="1" applyFill="1" applyBorder="1" applyAlignment="1">
      <alignment horizontal="right" vertical="center" wrapText="1" indent="1"/>
    </xf>
    <xf numFmtId="172" fontId="6" fillId="16" borderId="0" xfId="0" applyNumberFormat="1" applyFont="1" applyFill="1" applyBorder="1" applyAlignment="1">
      <alignment horizontal="right" vertical="center" wrapText="1" indent="1"/>
    </xf>
    <xf numFmtId="0" fontId="6" fillId="14" borderId="5" xfId="0" applyFont="1" applyFill="1" applyBorder="1" applyAlignment="1">
      <alignment horizontal="left" vertical="center" wrapText="1" indent="1"/>
    </xf>
    <xf numFmtId="0" fontId="6" fillId="14" borderId="1" xfId="0" applyFont="1" applyFill="1" applyBorder="1" applyAlignment="1">
      <alignment horizontal="left" vertical="center" wrapText="1" inden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168" fontId="7" fillId="14" borderId="6" xfId="0" applyNumberFormat="1" applyFont="1" applyFill="1" applyBorder="1" applyAlignment="1">
      <alignment horizontal="center" vertical="center" wrapText="1"/>
    </xf>
    <xf numFmtId="168" fontId="7" fillId="14" borderId="0" xfId="0" applyNumberFormat="1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left" vertical="center" wrapText="1" inden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168" fontId="6" fillId="14" borderId="6" xfId="0" applyNumberFormat="1" applyFont="1" applyFill="1" applyBorder="1" applyAlignment="1">
      <alignment horizontal="center" vertical="center" wrapText="1"/>
    </xf>
    <xf numFmtId="168" fontId="6" fillId="14" borderId="0" xfId="0" applyNumberFormat="1" applyFont="1" applyFill="1" applyBorder="1" applyAlignment="1">
      <alignment horizontal="center" vertical="center" wrapText="1"/>
    </xf>
    <xf numFmtId="0" fontId="20" fillId="15" borderId="6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center" vertical="center" wrapText="1"/>
    </xf>
    <xf numFmtId="0" fontId="27" fillId="15" borderId="6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0" fontId="21" fillId="15" borderId="6" xfId="0" applyFont="1" applyFill="1" applyBorder="1" applyAlignment="1">
      <alignment horizontal="center" vertical="center" wrapText="1"/>
    </xf>
    <xf numFmtId="0" fontId="21" fillId="15" borderId="0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horizontal="center" vertical="center" wrapText="1"/>
    </xf>
    <xf numFmtId="166" fontId="27" fillId="15" borderId="6" xfId="0" applyNumberFormat="1" applyFont="1" applyFill="1" applyBorder="1" applyAlignment="1" applyProtection="1">
      <alignment horizontal="center" vertical="center" wrapText="1"/>
    </xf>
    <xf numFmtId="166" fontId="27" fillId="15" borderId="0" xfId="0" applyNumberFormat="1" applyFont="1" applyFill="1" applyBorder="1" applyAlignment="1" applyProtection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vertical="center" wrapText="1"/>
    </xf>
    <xf numFmtId="0" fontId="9" fillId="15" borderId="0" xfId="0" applyFont="1" applyFill="1" applyBorder="1" applyAlignment="1">
      <alignment horizontal="center" vertical="center" wrapText="1"/>
    </xf>
    <xf numFmtId="166" fontId="27" fillId="15" borderId="6" xfId="0" applyNumberFormat="1" applyFont="1" applyFill="1" applyBorder="1" applyAlignment="1">
      <alignment horizontal="center" vertical="center" wrapText="1"/>
    </xf>
    <xf numFmtId="166" fontId="27" fillId="15" borderId="0" xfId="0" applyNumberFormat="1" applyFont="1" applyFill="1" applyBorder="1" applyAlignment="1">
      <alignment horizontal="center" vertical="center" wrapText="1"/>
    </xf>
    <xf numFmtId="0" fontId="20" fillId="15" borderId="6" xfId="0" applyFont="1" applyFill="1" applyBorder="1" applyAlignment="1" applyProtection="1">
      <alignment horizontal="center" vertical="center" wrapText="1"/>
    </xf>
    <xf numFmtId="0" fontId="20" fillId="15" borderId="0" xfId="0" applyFont="1" applyFill="1" applyBorder="1" applyAlignment="1" applyProtection="1">
      <alignment horizontal="center" vertical="center" wrapText="1"/>
    </xf>
    <xf numFmtId="166" fontId="20" fillId="15" borderId="6" xfId="0" applyNumberFormat="1" applyFont="1" applyFill="1" applyBorder="1" applyAlignment="1">
      <alignment horizontal="center" vertical="center" wrapText="1"/>
    </xf>
    <xf numFmtId="166" fontId="20" fillId="15" borderId="0" xfId="0" applyNumberFormat="1" applyFont="1" applyFill="1" applyBorder="1" applyAlignment="1">
      <alignment horizontal="center" vertical="center" wrapText="1"/>
    </xf>
    <xf numFmtId="0" fontId="5" fillId="15" borderId="6" xfId="0" applyFont="1" applyFill="1" applyBorder="1" applyAlignment="1" applyProtection="1">
      <alignment horizontal="center" vertical="center" wrapText="1"/>
    </xf>
    <xf numFmtId="0" fontId="4" fillId="14" borderId="0" xfId="0" applyFont="1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7" fillId="14" borderId="7" xfId="0" applyFont="1" applyFill="1" applyBorder="1" applyAlignment="1" applyProtection="1">
      <alignment horizontal="center" vertical="center" wrapText="1"/>
      <protection locked="0"/>
    </xf>
    <xf numFmtId="0" fontId="0" fillId="14" borderId="8" xfId="0" applyFill="1" applyBorder="1" applyAlignment="1">
      <alignment vertical="center"/>
    </xf>
    <xf numFmtId="0" fontId="6" fillId="14" borderId="7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>
      <alignment vertical="center"/>
    </xf>
    <xf numFmtId="0" fontId="7" fillId="15" borderId="6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vertical="center" wrapText="1"/>
    </xf>
    <xf numFmtId="0" fontId="9" fillId="15" borderId="6" xfId="0" applyFont="1" applyFill="1" applyBorder="1" applyAlignment="1">
      <alignment vertical="center" wrapText="1"/>
    </xf>
    <xf numFmtId="0" fontId="9" fillId="15" borderId="0" xfId="0" applyFont="1" applyFill="1" applyBorder="1" applyAlignment="1">
      <alignment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 applyProtection="1">
      <alignment vertical="center"/>
    </xf>
    <xf numFmtId="0" fontId="0" fillId="14" borderId="1" xfId="0" applyFill="1" applyBorder="1" applyAlignment="1">
      <alignment vertical="center"/>
    </xf>
    <xf numFmtId="0" fontId="0" fillId="14" borderId="0" xfId="0" applyFill="1" applyBorder="1" applyAlignment="1">
      <alignment horizontal="center" vertical="center" wrapText="1"/>
    </xf>
    <xf numFmtId="0" fontId="9" fillId="14" borderId="6" xfId="0" applyFont="1" applyFill="1" applyBorder="1" applyAlignment="1" applyProtection="1">
      <alignment vertical="center"/>
    </xf>
    <xf numFmtId="0" fontId="19" fillId="14" borderId="0" xfId="0" applyFont="1" applyFill="1" applyBorder="1" applyAlignment="1">
      <alignment vertical="center"/>
    </xf>
  </cellXfs>
  <cellStyles count="7">
    <cellStyle name="Euro" xfId="1" xr:uid="{00000000-0005-0000-0000-000000000000}"/>
    <cellStyle name="Millares [0]" xfId="2" builtinId="6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22D60001-99FF-4CE2-8CD9-66B47F003457}"/>
    <cellStyle name="Porcentaje" xfId="3" builtinId="5"/>
  </cellStyles>
  <dxfs count="0"/>
  <tableStyles count="0" defaultTableStyle="TableStyleMedium9" defaultPivotStyle="PivotStyleLight16"/>
  <colors>
    <mruColors>
      <color rgb="FFCCECFF"/>
      <color rgb="FF33CCCC"/>
      <color rgb="FF00CC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497"/>
          <c:y val="6.01095764668760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6203"/>
          <c:w val="0.71180167398685834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CA-4A1D-89FE-9FBAA7F9A270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CA-4A1D-89FE-9FBAA7F9A270}"/>
              </c:ext>
            </c:extLst>
          </c:dPt>
          <c:dLbls>
            <c:dLbl>
              <c:idx val="0"/>
              <c:layout>
                <c:manualLayout>
                  <c:x val="5.8214004808017871E-4"/>
                  <c:y val="-0.58833730071836743"/>
                </c:manualLayout>
              </c:layout>
              <c:tx>
                <c:rich>
                  <a:bodyPr/>
                  <a:lstStyle/>
                  <a:p>
                    <a:fld id="{D4A88B17-7754-49E0-BA41-805FF032F667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r>
                      <a:rPr lang="en-US" baseline="0"/>
                      <a:t>79,0%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FCA-4A1D-89FE-9FBAA7F9A270}"/>
                </c:ext>
              </c:extLst>
            </c:dLbl>
            <c:dLbl>
              <c:idx val="1"/>
              <c:layout>
                <c:manualLayout>
                  <c:x val="2.5092776446422486E-2"/>
                  <c:y val="-3.7622305408545359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Resta de l'àmbit del STI
21,0%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CA-4A1D-89FE-9FBAA7F9A2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Gràfics!$A$7:$A$8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Gràfics!$C$7:$C$8</c:f>
              <c:numCache>
                <c:formatCode>0.0%</c:formatCode>
                <c:ptCount val="2"/>
                <c:pt idx="0">
                  <c:v>0.79355526938024334</c:v>
                </c:pt>
                <c:pt idx="1">
                  <c:v>0.20644473061975674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A-4A1D-89FE-9FBAA7F9A2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099" r="0.75000000000001099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3041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46-4CDB-8843-8CD243358AF0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46-4CDB-8843-8CD243358AF0}"/>
              </c:ext>
            </c:extLst>
          </c:dPt>
          <c:dLbls>
            <c:dLbl>
              <c:idx val="0"/>
              <c:layout>
                <c:manualLayout>
                  <c:x val="-4.7536497357377833E-2"/>
                  <c:y val="-0.35009523365595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46-4CDB-8843-8CD243358AF0}"/>
                </c:ext>
              </c:extLst>
            </c:dLbl>
            <c:dLbl>
              <c:idx val="1"/>
              <c:layout>
                <c:manualLayout>
                  <c:x val="6.4871323408035711E-2"/>
                  <c:y val="-0.100764896923388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46-4CDB-8843-8CD243358AF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46-4CDB-8843-8CD243358AF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3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46-4CDB-8843-8CD243358AF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1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46-4CDB-8843-8CD243358AF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4504965303608109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46-4CDB-8843-8CD243358AF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Gràfics!$A$29:$A$30</c:f>
              <c:strCache>
                <c:ptCount val="2"/>
                <c:pt idx="0">
                  <c:v>mode ferroviari</c:v>
                </c:pt>
                <c:pt idx="1">
                  <c:v>mode autobus</c:v>
                </c:pt>
              </c:strCache>
            </c:strRef>
          </c:cat>
          <c:val>
            <c:numRef>
              <c:f>Gràfics!$C$29:$C$30</c:f>
              <c:numCache>
                <c:formatCode>0.0%</c:formatCode>
                <c:ptCount val="2"/>
                <c:pt idx="0">
                  <c:v>0.62109435061857055</c:v>
                </c:pt>
                <c:pt idx="1">
                  <c:v>0.3789056493814294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46-4CDB-8843-8CD243358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099" r="0.75000000000001099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2084933203574323"/>
          <c:y val="6.75678040244970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0845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68-412D-B2CF-48FB1D52C10A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68-412D-B2CF-48FB1D52C10A}"/>
              </c:ext>
            </c:extLst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68-412D-B2CF-48FB1D52C10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68-412D-B2CF-48FB1D52C10A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C68-412D-B2CF-48FB1D52C10A}"/>
              </c:ext>
            </c:extLst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C68-412D-B2CF-48FB1D52C10A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C68-412D-B2CF-48FB1D52C10A}"/>
              </c:ext>
            </c:extLst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C68-412D-B2CF-48FB1D52C10A}"/>
              </c:ext>
            </c:extLst>
          </c:dPt>
          <c:dLbls>
            <c:dLbl>
              <c:idx val="0"/>
              <c:layout>
                <c:manualLayout>
                  <c:x val="-9.8034387194104768E-3"/>
                  <c:y val="-6.2101087904680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68-412D-B2CF-48FB1D52C10A}"/>
                </c:ext>
              </c:extLst>
            </c:dLbl>
            <c:dLbl>
              <c:idx val="1"/>
              <c:layout>
                <c:manualLayout>
                  <c:x val="6.9808475065732414E-2"/>
                  <c:y val="5.89951578067028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68-412D-B2CF-48FB1D52C10A}"/>
                </c:ext>
              </c:extLst>
            </c:dLbl>
            <c:dLbl>
              <c:idx val="2"/>
              <c:layout>
                <c:manualLayout>
                  <c:x val="-1.4806164210747088E-2"/>
                  <c:y val="5.0350902083185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68-412D-B2CF-48FB1D52C10A}"/>
                </c:ext>
              </c:extLst>
            </c:dLbl>
            <c:dLbl>
              <c:idx val="3"/>
              <c:layout>
                <c:manualLayout>
                  <c:x val="4.1957395774966325E-3"/>
                  <c:y val="-0.151265517485989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44486059092798"/>
                      <c:h val="0.124624624624624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C68-412D-B2CF-48FB1D52C10A}"/>
                </c:ext>
              </c:extLst>
            </c:dLbl>
            <c:dLbl>
              <c:idx val="4"/>
              <c:layout>
                <c:manualLayout>
                  <c:x val="5.0226042607734625E-2"/>
                  <c:y val="-4.11272109803037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68-412D-B2CF-48FB1D52C10A}"/>
                </c:ext>
              </c:extLst>
            </c:dLbl>
            <c:dLbl>
              <c:idx val="5"/>
              <c:layout>
                <c:manualLayout>
                  <c:x val="5.3878453638507476E-2"/>
                  <c:y val="-6.44791514282441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68-412D-B2CF-48FB1D52C10A}"/>
                </c:ext>
              </c:extLst>
            </c:dLbl>
            <c:dLbl>
              <c:idx val="6"/>
              <c:layout>
                <c:manualLayout>
                  <c:x val="8.3385945868608563E-2"/>
                  <c:y val="-5.56794761543833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68-412D-B2CF-48FB1D52C10A}"/>
                </c:ext>
              </c:extLst>
            </c:dLbl>
            <c:dLbl>
              <c:idx val="7"/>
              <c:layout>
                <c:manualLayout>
                  <c:x val="0.20695128464747195"/>
                  <c:y val="-1.6884679955546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68-412D-B2CF-48FB1D52C1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</c:v>
                </c:pt>
                <c:pt idx="6">
                  <c:v>Autobusos DGTM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Gràfics!$C$40:$C$47</c:f>
              <c:numCache>
                <c:formatCode>0.0%</c:formatCode>
                <c:ptCount val="8"/>
                <c:pt idx="0">
                  <c:v>0.39716255881319457</c:v>
                </c:pt>
                <c:pt idx="1">
                  <c:v>0.19911922377219557</c:v>
                </c:pt>
                <c:pt idx="2">
                  <c:v>8.6419572373775844E-2</c:v>
                </c:pt>
                <c:pt idx="3">
                  <c:v>0.10961040863058395</c:v>
                </c:pt>
                <c:pt idx="4">
                  <c:v>2.7901810801016128E-2</c:v>
                </c:pt>
                <c:pt idx="5">
                  <c:v>9.4164166334104252E-2</c:v>
                </c:pt>
                <c:pt idx="6">
                  <c:v>4.0966771060733355E-2</c:v>
                </c:pt>
                <c:pt idx="7">
                  <c:v>4.4655488214396265E-2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68-412D-B2CF-48FB1D52C10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C68-412D-B2CF-48FB1D52C10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</c:v>
                </c:pt>
                <c:pt idx="6">
                  <c:v>Autobusos DGTM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Gràfics!$C$41</c:f>
              <c:numCache>
                <c:formatCode>0.0%</c:formatCode>
                <c:ptCount val="1"/>
                <c:pt idx="0">
                  <c:v>0.19911922377219557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C68-412D-B2CF-48FB1D52C10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C68-412D-B2CF-48FB1D52C10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</c:v>
                </c:pt>
                <c:pt idx="6">
                  <c:v>Autobusos DGTM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Gràfics!$C$42</c:f>
              <c:numCache>
                <c:formatCode>0.0%</c:formatCode>
                <c:ptCount val="1"/>
                <c:pt idx="0">
                  <c:v>8.6419572373775844E-2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C68-412D-B2CF-48FB1D52C10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C68-412D-B2CF-48FB1D52C10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</c:v>
                </c:pt>
                <c:pt idx="6">
                  <c:v>Autobusos DGTM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4.0966771060733355E-2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C68-412D-B2CF-48FB1D52C1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099" r="0.75000000000001099" t="1" header="0" footer="0"/>
    <c:pageSetup paperSize="9" orientation="landscape" horizontalDpi="1200" verticalDpi="120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 macro="" textlink="">
      <xdr:nvSpPr>
        <xdr:cNvPr id="2477" name="Line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ShapeType="1"/>
        </xdr:cNvSpPr>
      </xdr:nvSpPr>
      <xdr:spPr bwMode="auto">
        <a:xfrm>
          <a:off x="6200775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0</xdr:colOff>
      <xdr:row>10</xdr:row>
      <xdr:rowOff>95250</xdr:rowOff>
    </xdr:to>
    <xdr:sp macro="" textlink="">
      <xdr:nvSpPr>
        <xdr:cNvPr id="2478" name="Line 2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ShapeType="1"/>
        </xdr:cNvSpPr>
      </xdr:nvSpPr>
      <xdr:spPr bwMode="auto">
        <a:xfrm>
          <a:off x="6200775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479" name="Line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ShapeType="1"/>
        </xdr:cNvSpPr>
      </xdr:nvSpPr>
      <xdr:spPr bwMode="auto">
        <a:xfrm>
          <a:off x="620077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480" name="Line 4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ShapeType="1"/>
        </xdr:cNvSpPr>
      </xdr:nvSpPr>
      <xdr:spPr bwMode="auto">
        <a:xfrm>
          <a:off x="620077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 macro="" textlink="">
      <xdr:nvSpPr>
        <xdr:cNvPr id="2481" name="Line 5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ShapeType="1"/>
        </xdr:cNvSpPr>
      </xdr:nvSpPr>
      <xdr:spPr bwMode="auto">
        <a:xfrm>
          <a:off x="6200775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0</xdr:colOff>
      <xdr:row>10</xdr:row>
      <xdr:rowOff>95250</xdr:rowOff>
    </xdr:to>
    <xdr:sp macro="" textlink="">
      <xdr:nvSpPr>
        <xdr:cNvPr id="2482" name="Line 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ShapeType="1"/>
        </xdr:cNvSpPr>
      </xdr:nvSpPr>
      <xdr:spPr bwMode="auto">
        <a:xfrm>
          <a:off x="6200775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483" name="Line 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ShapeType="1"/>
        </xdr:cNvSpPr>
      </xdr:nvSpPr>
      <xdr:spPr bwMode="auto">
        <a:xfrm>
          <a:off x="620077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484" name="Line 8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ShapeType="1"/>
        </xdr:cNvSpPr>
      </xdr:nvSpPr>
      <xdr:spPr bwMode="auto">
        <a:xfrm>
          <a:off x="620077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476250</xdr:colOff>
      <xdr:row>34</xdr:row>
      <xdr:rowOff>47625</xdr:rowOff>
    </xdr:from>
    <xdr:to>
      <xdr:col>30</xdr:col>
      <xdr:colOff>552450</xdr:colOff>
      <xdr:row>34</xdr:row>
      <xdr:rowOff>47625</xdr:rowOff>
    </xdr:to>
    <xdr:sp macro="" textlink="">
      <xdr:nvSpPr>
        <xdr:cNvPr id="2485" name="Line 29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ShapeType="1"/>
        </xdr:cNvSpPr>
      </xdr:nvSpPr>
      <xdr:spPr bwMode="auto">
        <a:xfrm flipH="1">
          <a:off x="23850600" y="45243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110</xdr:row>
      <xdr:rowOff>0</xdr:rowOff>
    </xdr:from>
    <xdr:to>
      <xdr:col>13</xdr:col>
      <xdr:colOff>0</xdr:colOff>
      <xdr:row>110</xdr:row>
      <xdr:rowOff>0</xdr:rowOff>
    </xdr:to>
    <xdr:sp macro="" textlink="">
      <xdr:nvSpPr>
        <xdr:cNvPr id="1157" name="Line 20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>
          <a:spLocks noChangeShapeType="1"/>
        </xdr:cNvSpPr>
      </xdr:nvSpPr>
      <xdr:spPr bwMode="auto">
        <a:xfrm>
          <a:off x="10201275" y="1932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110</xdr:row>
      <xdr:rowOff>0</xdr:rowOff>
    </xdr:from>
    <xdr:to>
      <xdr:col>13</xdr:col>
      <xdr:colOff>0</xdr:colOff>
      <xdr:row>110</xdr:row>
      <xdr:rowOff>0</xdr:rowOff>
    </xdr:to>
    <xdr:sp macro="" textlink="">
      <xdr:nvSpPr>
        <xdr:cNvPr id="1158" name="Line 22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>
          <a:spLocks noChangeShapeType="1"/>
        </xdr:cNvSpPr>
      </xdr:nvSpPr>
      <xdr:spPr bwMode="auto">
        <a:xfrm>
          <a:off x="10201275" y="1932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567002</xdr:colOff>
      <xdr:row>34</xdr:row>
      <xdr:rowOff>22829</xdr:rowOff>
    </xdr:from>
    <xdr:to>
      <xdr:col>12</xdr:col>
      <xdr:colOff>397517</xdr:colOff>
      <xdr:row>35</xdr:row>
      <xdr:rowOff>146654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5902" y="6404579"/>
          <a:ext cx="5414282" cy="314325"/>
        </a:xfrm>
        <a:prstGeom prst="rect">
          <a:avLst/>
        </a:prstGeom>
        <a:noFill/>
      </xdr:spPr>
    </xdr:pic>
    <xdr:clientData/>
  </xdr:twoCellAnchor>
  <xdr:oneCellAnchor>
    <xdr:from>
      <xdr:col>2</xdr:col>
      <xdr:colOff>1481177</xdr:colOff>
      <xdr:row>24</xdr:row>
      <xdr:rowOff>29106</xdr:rowOff>
    </xdr:from>
    <xdr:ext cx="4676774" cy="279948"/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18660" y="4390196"/>
          <a:ext cx="4676774" cy="279948"/>
        </a:xfrm>
        <a:prstGeom prst="rect">
          <a:avLst/>
        </a:prstGeom>
        <a:noFill/>
      </xdr:spPr>
    </xdr:pic>
    <xdr:clientData/>
  </xdr:oneCellAnchor>
  <xdr:twoCellAnchor editAs="oneCell">
    <xdr:from>
      <xdr:col>8</xdr:col>
      <xdr:colOff>476250</xdr:colOff>
      <xdr:row>71</xdr:row>
      <xdr:rowOff>9525</xdr:rowOff>
    </xdr:from>
    <xdr:to>
      <xdr:col>13</xdr:col>
      <xdr:colOff>751719</xdr:colOff>
      <xdr:row>73</xdr:row>
      <xdr:rowOff>266</xdr:rowOff>
    </xdr:to>
    <xdr:pic>
      <xdr:nvPicPr>
        <xdr:cNvPr id="17" name="Picture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2192000"/>
          <a:ext cx="5410200" cy="3143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651140</xdr:colOff>
      <xdr:row>71</xdr:row>
      <xdr:rowOff>42862</xdr:rowOff>
    </xdr:from>
    <xdr:to>
      <xdr:col>17</xdr:col>
      <xdr:colOff>944600</xdr:colOff>
      <xdr:row>73</xdr:row>
      <xdr:rowOff>38895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00115" y="13520737"/>
          <a:ext cx="5408385" cy="310357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556154</xdr:colOff>
      <xdr:row>34</xdr:row>
      <xdr:rowOff>50875</xdr:rowOff>
    </xdr:from>
    <xdr:to>
      <xdr:col>13</xdr:col>
      <xdr:colOff>834004</xdr:colOff>
      <xdr:row>35</xdr:row>
      <xdr:rowOff>174700</xdr:rowOff>
    </xdr:to>
    <xdr:pic>
      <xdr:nvPicPr>
        <xdr:cNvPr id="18" name="Picture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0904" y="6432625"/>
          <a:ext cx="5413942" cy="3143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508566</xdr:colOff>
      <xdr:row>71</xdr:row>
      <xdr:rowOff>42712</xdr:rowOff>
    </xdr:from>
    <xdr:to>
      <xdr:col>12</xdr:col>
      <xdr:colOff>336700</xdr:colOff>
      <xdr:row>73</xdr:row>
      <xdr:rowOff>25515</xdr:rowOff>
    </xdr:to>
    <xdr:pic>
      <xdr:nvPicPr>
        <xdr:cNvPr id="20" name="Picture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8352" y="13418533"/>
          <a:ext cx="5411901" cy="295766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621091</xdr:colOff>
      <xdr:row>34</xdr:row>
      <xdr:rowOff>25552</xdr:rowOff>
    </xdr:from>
    <xdr:to>
      <xdr:col>17</xdr:col>
      <xdr:colOff>915874</xdr:colOff>
      <xdr:row>35</xdr:row>
      <xdr:rowOff>135770</xdr:rowOff>
    </xdr:to>
    <xdr:pic>
      <xdr:nvPicPr>
        <xdr:cNvPr id="24" name="Picture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85109" y="6298445"/>
          <a:ext cx="5710426" cy="287111"/>
        </a:xfrm>
        <a:prstGeom prst="rect">
          <a:avLst/>
        </a:prstGeom>
        <a:noFill/>
      </xdr:spPr>
    </xdr:pic>
    <xdr:clientData/>
  </xdr:twoCellAnchor>
  <xdr:oneCellAnchor>
    <xdr:from>
      <xdr:col>2</xdr:col>
      <xdr:colOff>1449161</xdr:colOff>
      <xdr:row>25</xdr:row>
      <xdr:rowOff>46265</xdr:rowOff>
    </xdr:from>
    <xdr:ext cx="4591048" cy="274816"/>
    <xdr:pic>
      <xdr:nvPicPr>
        <xdr:cNvPr id="25" name="Pictur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86644" y="4597855"/>
          <a:ext cx="4591048" cy="274816"/>
        </a:xfrm>
        <a:prstGeom prst="rect">
          <a:avLst/>
        </a:prstGeom>
        <a:noFill/>
      </xdr:spPr>
    </xdr:pic>
    <xdr:clientData/>
  </xdr:oneCellAnchor>
  <xdr:twoCellAnchor editAs="oneCell">
    <xdr:from>
      <xdr:col>2</xdr:col>
      <xdr:colOff>1276351</xdr:colOff>
      <xdr:row>53</xdr:row>
      <xdr:rowOff>24464</xdr:rowOff>
    </xdr:from>
    <xdr:to>
      <xdr:col>7</xdr:col>
      <xdr:colOff>219075</xdr:colOff>
      <xdr:row>54</xdr:row>
      <xdr:rowOff>133584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6" y="9939989"/>
          <a:ext cx="4876799" cy="290095"/>
        </a:xfrm>
        <a:prstGeom prst="rect">
          <a:avLst/>
        </a:prstGeom>
        <a:noFill/>
      </xdr:spPr>
    </xdr:pic>
    <xdr:clientData/>
  </xdr:twoCellAnchor>
  <xdr:oneCellAnchor>
    <xdr:from>
      <xdr:col>2</xdr:col>
      <xdr:colOff>1460766</xdr:colOff>
      <xdr:row>51</xdr:row>
      <xdr:rowOff>19050</xdr:rowOff>
    </xdr:from>
    <xdr:ext cx="4676774" cy="279948"/>
    <xdr:pic>
      <xdr:nvPicPr>
        <xdr:cNvPr id="22" name="Picture 1">
          <a:extLst>
            <a:ext uri="{FF2B5EF4-FFF2-40B4-BE49-F238E27FC236}">
              <a16:creationId xmlns:a16="http://schemas.microsoft.com/office/drawing/2014/main" id="{287C7268-80FF-47F6-8AFF-9F2C47EC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8766" y="9554633"/>
          <a:ext cx="4676774" cy="27994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1400174</xdr:colOff>
      <xdr:row>52</xdr:row>
      <xdr:rowOff>45734</xdr:rowOff>
    </xdr:from>
    <xdr:ext cx="5123549" cy="306691"/>
    <xdr:pic>
      <xdr:nvPicPr>
        <xdr:cNvPr id="23" name="Picture 2">
          <a:extLst>
            <a:ext uri="{FF2B5EF4-FFF2-40B4-BE49-F238E27FC236}">
              <a16:creationId xmlns:a16="http://schemas.microsoft.com/office/drawing/2014/main" id="{534F74D3-B402-4572-A56B-15A5EDD1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4999" y="9780284"/>
          <a:ext cx="5123549" cy="306691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795677</xdr:colOff>
      <xdr:row>71</xdr:row>
      <xdr:rowOff>16858</xdr:rowOff>
    </xdr:from>
    <xdr:to>
      <xdr:col>12</xdr:col>
      <xdr:colOff>95513</xdr:colOff>
      <xdr:row>73</xdr:row>
      <xdr:rowOff>7122</xdr:rowOff>
    </xdr:to>
    <xdr:pic>
      <xdr:nvPicPr>
        <xdr:cNvPr id="26" name="Picture 5">
          <a:extLst>
            <a:ext uri="{FF2B5EF4-FFF2-40B4-BE49-F238E27FC236}">
              <a16:creationId xmlns:a16="http://schemas.microsoft.com/office/drawing/2014/main" id="{E2A96D83-00F7-4AE8-8B64-B99B6E0E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34577" y="13494733"/>
          <a:ext cx="4883603" cy="30458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907596</xdr:colOff>
      <xdr:row>63</xdr:row>
      <xdr:rowOff>36739</xdr:rowOff>
    </xdr:from>
    <xdr:to>
      <xdr:col>12</xdr:col>
      <xdr:colOff>207432</xdr:colOff>
      <xdr:row>64</xdr:row>
      <xdr:rowOff>150827</xdr:rowOff>
    </xdr:to>
    <xdr:pic>
      <xdr:nvPicPr>
        <xdr:cNvPr id="30" name="Picture 5">
          <a:extLst>
            <a:ext uri="{FF2B5EF4-FFF2-40B4-BE49-F238E27FC236}">
              <a16:creationId xmlns:a16="http://schemas.microsoft.com/office/drawing/2014/main" id="{20F2DCA5-8ADF-4175-8160-98D89CB8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7971" y="11432722"/>
          <a:ext cx="5232550" cy="29098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1006929</xdr:colOff>
      <xdr:row>63</xdr:row>
      <xdr:rowOff>29936</xdr:rowOff>
    </xdr:from>
    <xdr:to>
      <xdr:col>17</xdr:col>
      <xdr:colOff>775607</xdr:colOff>
      <xdr:row>64</xdr:row>
      <xdr:rowOff>144024</xdr:rowOff>
    </xdr:to>
    <xdr:pic>
      <xdr:nvPicPr>
        <xdr:cNvPr id="32" name="Picture 5">
          <a:extLst>
            <a:ext uri="{FF2B5EF4-FFF2-40B4-BE49-F238E27FC236}">
              <a16:creationId xmlns:a16="http://schemas.microsoft.com/office/drawing/2014/main" id="{35398F42-44C3-46B3-AC41-A1469E00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470947" y="11425919"/>
          <a:ext cx="5184321" cy="29098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919502</xdr:colOff>
      <xdr:row>71</xdr:row>
      <xdr:rowOff>26383</xdr:rowOff>
    </xdr:from>
    <xdr:to>
      <xdr:col>17</xdr:col>
      <xdr:colOff>688180</xdr:colOff>
      <xdr:row>73</xdr:row>
      <xdr:rowOff>16647</xdr:rowOff>
    </xdr:to>
    <xdr:pic>
      <xdr:nvPicPr>
        <xdr:cNvPr id="34" name="Picture 5">
          <a:extLst>
            <a:ext uri="{FF2B5EF4-FFF2-40B4-BE49-F238E27FC236}">
              <a16:creationId xmlns:a16="http://schemas.microsoft.com/office/drawing/2014/main" id="{B8720F4C-9507-46AB-B459-9F3AC6CE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06577" y="13504258"/>
          <a:ext cx="4883603" cy="3045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919843</xdr:colOff>
      <xdr:row>79</xdr:row>
      <xdr:rowOff>167367</xdr:rowOff>
    </xdr:from>
    <xdr:to>
      <xdr:col>9</xdr:col>
      <xdr:colOff>565301</xdr:colOff>
      <xdr:row>81</xdr:row>
      <xdr:rowOff>62680</xdr:rowOff>
    </xdr:to>
    <xdr:pic>
      <xdr:nvPicPr>
        <xdr:cNvPr id="36" name="Imatge 35">
          <a:extLst>
            <a:ext uri="{FF2B5EF4-FFF2-40B4-BE49-F238E27FC236}">
              <a16:creationId xmlns:a16="http://schemas.microsoft.com/office/drawing/2014/main" id="{BBC76DE5-8258-4286-9AF9-2981DAD941E6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8612" y="14856278"/>
          <a:ext cx="5033886" cy="2354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711654</xdr:colOff>
      <xdr:row>79</xdr:row>
      <xdr:rowOff>166006</xdr:rowOff>
    </xdr:from>
    <xdr:to>
      <xdr:col>10</xdr:col>
      <xdr:colOff>861302</xdr:colOff>
      <xdr:row>81</xdr:row>
      <xdr:rowOff>100054</xdr:rowOff>
    </xdr:to>
    <xdr:pic>
      <xdr:nvPicPr>
        <xdr:cNvPr id="40" name="Imatge 39">
          <a:extLst>
            <a:ext uri="{FF2B5EF4-FFF2-40B4-BE49-F238E27FC236}">
              <a16:creationId xmlns:a16="http://schemas.microsoft.com/office/drawing/2014/main" id="{AD359190-B50C-4F21-8083-B5CDF0EE8291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993" y="14984185"/>
          <a:ext cx="5735380" cy="287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133350</xdr:rowOff>
    </xdr:from>
    <xdr:to>
      <xdr:col>13</xdr:col>
      <xdr:colOff>752475</xdr:colOff>
      <xdr:row>21</xdr:row>
      <xdr:rowOff>47625</xdr:rowOff>
    </xdr:to>
    <xdr:graphicFrame macro="">
      <xdr:nvGraphicFramePr>
        <xdr:cNvPr id="10342" name="Chart 1">
          <a:extLst>
            <a:ext uri="{FF2B5EF4-FFF2-40B4-BE49-F238E27FC236}">
              <a16:creationId xmlns:a16="http://schemas.microsoft.com/office/drawing/2014/main" id="{00000000-0008-0000-0600-000066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22</xdr:row>
      <xdr:rowOff>114300</xdr:rowOff>
    </xdr:from>
    <xdr:to>
      <xdr:col>14</xdr:col>
      <xdr:colOff>66675</xdr:colOff>
      <xdr:row>47</xdr:row>
      <xdr:rowOff>38100</xdr:rowOff>
    </xdr:to>
    <xdr:graphicFrame macro="">
      <xdr:nvGraphicFramePr>
        <xdr:cNvPr id="10343" name="Chart 3">
          <a:extLst>
            <a:ext uri="{FF2B5EF4-FFF2-40B4-BE49-F238E27FC236}">
              <a16:creationId xmlns:a16="http://schemas.microsoft.com/office/drawing/2014/main" id="{00000000-0008-0000-0600-00006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4</xdr:col>
      <xdr:colOff>0</xdr:colOff>
      <xdr:row>48</xdr:row>
      <xdr:rowOff>95250</xdr:rowOff>
    </xdr:from>
    <xdr:to>
      <xdr:col>14</xdr:col>
      <xdr:colOff>9525</xdr:colOff>
      <xdr:row>74</xdr:row>
      <xdr:rowOff>114300</xdr:rowOff>
    </xdr:to>
    <xdr:graphicFrame macro="">
      <xdr:nvGraphicFramePr>
        <xdr:cNvPr id="10344" name="Chart 4">
          <a:extLst>
            <a:ext uri="{FF2B5EF4-FFF2-40B4-BE49-F238E27FC236}">
              <a16:creationId xmlns:a16="http://schemas.microsoft.com/office/drawing/2014/main" id="{00000000-0008-0000-0600-000068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S89"/>
  <sheetViews>
    <sheetView tabSelected="1" view="pageBreakPreview" zoomScale="110" zoomScaleSheetLayoutView="110" workbookViewId="0">
      <selection activeCell="G8" sqref="G8"/>
    </sheetView>
  </sheetViews>
  <sheetFormatPr baseColWidth="10" defaultColWidth="11.3046875" defaultRowHeight="12.45" x14ac:dyDescent="0.3"/>
  <cols>
    <col min="1" max="1" width="7.15234375" customWidth="1"/>
    <col min="2" max="2" width="32.07421875" customWidth="1"/>
    <col min="3" max="3" width="9.07421875" customWidth="1"/>
    <col min="4" max="4" width="13.23046875" customWidth="1"/>
    <col min="5" max="5" width="13.23046875" style="51" customWidth="1"/>
    <col min="6" max="6" width="12.3046875" style="51" customWidth="1"/>
    <col min="7" max="7" width="11.69140625" customWidth="1"/>
    <col min="8" max="8" width="12.69140625" customWidth="1"/>
    <col min="9" max="9" width="12.3046875" customWidth="1"/>
    <col min="10" max="10" width="4.84375" style="19" customWidth="1"/>
    <col min="11" max="11" width="18" customWidth="1"/>
    <col min="12" max="12" width="17.23046875" bestFit="1" customWidth="1"/>
    <col min="13" max="13" width="16.07421875" bestFit="1" customWidth="1"/>
    <col min="15" max="15" width="14.07421875" customWidth="1"/>
    <col min="16" max="16" width="13.3046875" customWidth="1"/>
  </cols>
  <sheetData>
    <row r="1" spans="1:19" x14ac:dyDescent="0.3">
      <c r="A1" s="72"/>
      <c r="B1" s="74"/>
      <c r="C1" s="72"/>
      <c r="D1" s="72"/>
      <c r="E1" s="166"/>
      <c r="F1" s="180"/>
      <c r="G1" s="117"/>
      <c r="H1" s="117"/>
      <c r="I1" s="117"/>
      <c r="J1" s="11"/>
      <c r="O1" s="143"/>
      <c r="P1" s="175"/>
      <c r="Q1" s="175"/>
      <c r="R1" s="24"/>
    </row>
    <row r="2" spans="1:19" ht="15.45" x14ac:dyDescent="0.4">
      <c r="A2" s="11"/>
      <c r="B2" s="70" t="s">
        <v>138</v>
      </c>
      <c r="C2" s="11"/>
      <c r="D2" s="400"/>
      <c r="E2" s="400"/>
      <c r="F2" s="400"/>
      <c r="G2" s="400"/>
      <c r="H2" s="199"/>
      <c r="I2" s="11"/>
      <c r="J2" s="11"/>
      <c r="P2" s="24"/>
      <c r="Q2" s="24"/>
      <c r="R2" s="24"/>
    </row>
    <row r="3" spans="1:19" ht="12.9" thickBot="1" x14ac:dyDescent="0.35">
      <c r="A3" s="11"/>
      <c r="B3" s="11"/>
      <c r="C3" s="11"/>
      <c r="D3" s="11"/>
      <c r="E3" s="50"/>
      <c r="F3" s="50"/>
      <c r="G3" s="198"/>
      <c r="H3" s="11"/>
      <c r="I3" s="11"/>
      <c r="J3" s="11"/>
      <c r="P3" s="24"/>
      <c r="Q3" s="24"/>
      <c r="R3" s="24"/>
      <c r="S3" s="24"/>
    </row>
    <row r="4" spans="1:19" ht="18" customHeight="1" x14ac:dyDescent="0.3">
      <c r="A4" s="11"/>
      <c r="B4" s="422" t="s">
        <v>92</v>
      </c>
      <c r="C4" s="426" t="s">
        <v>0</v>
      </c>
      <c r="D4" s="426" t="s">
        <v>1</v>
      </c>
      <c r="E4" s="428" t="s">
        <v>17</v>
      </c>
      <c r="F4" s="208" t="s">
        <v>139</v>
      </c>
      <c r="G4" s="426" t="s">
        <v>27</v>
      </c>
      <c r="H4" s="208" t="s">
        <v>139</v>
      </c>
      <c r="I4" s="424" t="s">
        <v>16</v>
      </c>
      <c r="J4" s="11"/>
      <c r="P4" s="24"/>
      <c r="Q4" s="24"/>
      <c r="R4" s="24"/>
      <c r="S4" s="24"/>
    </row>
    <row r="5" spans="1:19" ht="30.75" customHeight="1" x14ac:dyDescent="0.3">
      <c r="A5" s="11"/>
      <c r="B5" s="423"/>
      <c r="C5" s="427"/>
      <c r="D5" s="427"/>
      <c r="E5" s="429"/>
      <c r="F5" s="209" t="s">
        <v>140</v>
      </c>
      <c r="G5" s="427"/>
      <c r="H5" s="209" t="s">
        <v>140</v>
      </c>
      <c r="I5" s="425"/>
      <c r="J5" s="11"/>
      <c r="O5" s="97"/>
      <c r="P5" s="44"/>
      <c r="Q5" s="44"/>
      <c r="R5" s="24"/>
      <c r="S5" s="24"/>
    </row>
    <row r="6" spans="1:19" ht="12.75" customHeight="1" x14ac:dyDescent="0.3">
      <c r="A6" s="11"/>
      <c r="B6" s="205" t="s">
        <v>56</v>
      </c>
      <c r="C6" s="215">
        <v>8</v>
      </c>
      <c r="D6" s="332">
        <v>122.95000000000002</v>
      </c>
      <c r="E6" s="346">
        <v>43.605909094000005</v>
      </c>
      <c r="F6" s="343">
        <v>-9.1070329717320125E-2</v>
      </c>
      <c r="G6" s="347">
        <v>111.65150500000082</v>
      </c>
      <c r="H6" s="343">
        <v>-0.47349695557313881</v>
      </c>
      <c r="I6" s="413">
        <v>75.116217000000006</v>
      </c>
      <c r="J6" s="11"/>
      <c r="P6" s="49"/>
      <c r="Q6" s="49"/>
      <c r="R6" s="24"/>
      <c r="S6" s="24"/>
    </row>
    <row r="7" spans="1:19" ht="14.25" customHeight="1" x14ac:dyDescent="0.3">
      <c r="A7" s="11"/>
      <c r="B7" s="205" t="s">
        <v>55</v>
      </c>
      <c r="C7" s="215">
        <v>102</v>
      </c>
      <c r="D7" s="348">
        <v>834.77</v>
      </c>
      <c r="E7" s="349">
        <v>18.047502871999999</v>
      </c>
      <c r="F7" s="343">
        <v>-0.17068417236781017</v>
      </c>
      <c r="G7" s="344">
        <v>55.976981000000002</v>
      </c>
      <c r="H7" s="343">
        <v>-0.49430453479628556</v>
      </c>
      <c r="I7" s="345">
        <v>32.424596000000001</v>
      </c>
      <c r="J7" s="11"/>
      <c r="O7" s="23"/>
      <c r="P7" s="49"/>
      <c r="Q7" s="49"/>
      <c r="R7" s="24"/>
      <c r="S7" s="24"/>
    </row>
    <row r="8" spans="1:19" ht="14.25" customHeight="1" x14ac:dyDescent="0.3">
      <c r="A8" s="11"/>
      <c r="B8" s="206" t="s">
        <v>57</v>
      </c>
      <c r="C8" s="215">
        <v>110</v>
      </c>
      <c r="D8" s="350">
        <v>957.72</v>
      </c>
      <c r="E8" s="351">
        <v>61.653411966000007</v>
      </c>
      <c r="F8" s="352">
        <v>-0.11591441131877296</v>
      </c>
      <c r="G8" s="353">
        <v>167.62848600000083</v>
      </c>
      <c r="H8" s="352">
        <v>-0.48063317754521906</v>
      </c>
      <c r="I8" s="354">
        <v>107.54081300000001</v>
      </c>
      <c r="J8" s="11"/>
      <c r="P8" s="49"/>
      <c r="Q8" s="49"/>
      <c r="R8" s="24"/>
      <c r="S8" s="24"/>
    </row>
    <row r="9" spans="1:19" ht="5.25" customHeight="1" x14ac:dyDescent="0.3">
      <c r="A9" s="11"/>
      <c r="B9" s="206"/>
      <c r="C9" s="216"/>
      <c r="D9" s="121"/>
      <c r="E9" s="217"/>
      <c r="F9" s="120"/>
      <c r="G9" s="218"/>
      <c r="H9" s="122"/>
      <c r="I9" s="219"/>
      <c r="J9" s="11"/>
      <c r="P9" s="49"/>
      <c r="Q9" s="49"/>
      <c r="R9" s="24"/>
      <c r="S9" s="24"/>
    </row>
    <row r="10" spans="1:19" ht="12.75" customHeight="1" x14ac:dyDescent="0.3">
      <c r="A10" s="11"/>
      <c r="B10" s="205" t="s">
        <v>13</v>
      </c>
      <c r="C10" s="215">
        <v>17</v>
      </c>
      <c r="D10" s="348">
        <v>150.892</v>
      </c>
      <c r="E10" s="349">
        <v>13.954365230000001</v>
      </c>
      <c r="F10" s="343">
        <v>-0.16659699098587391</v>
      </c>
      <c r="G10" s="344">
        <v>24.294523999999999</v>
      </c>
      <c r="H10" s="343">
        <v>-0.48745087649410629</v>
      </c>
      <c r="I10" s="345">
        <v>19.113923580000002</v>
      </c>
      <c r="J10" s="11"/>
      <c r="P10" s="49"/>
      <c r="Q10" s="49"/>
      <c r="R10" s="24"/>
      <c r="S10" s="24"/>
    </row>
    <row r="11" spans="1:19" ht="14.25" customHeight="1" x14ac:dyDescent="0.3">
      <c r="A11" s="11"/>
      <c r="B11" s="205" t="s">
        <v>73</v>
      </c>
      <c r="C11" s="215">
        <v>6</v>
      </c>
      <c r="D11" s="348">
        <v>474.3</v>
      </c>
      <c r="E11" s="349">
        <v>46.358999999999995</v>
      </c>
      <c r="F11" s="343">
        <v>-9.1231646835120528E-2</v>
      </c>
      <c r="G11" s="344">
        <v>30.782</v>
      </c>
      <c r="H11" s="343">
        <v>-0.49081665274483277</v>
      </c>
      <c r="I11" s="345">
        <v>38.255000000000003</v>
      </c>
      <c r="J11" s="11"/>
      <c r="P11" s="49"/>
      <c r="Q11" s="49"/>
      <c r="R11" s="24"/>
      <c r="S11" s="24"/>
    </row>
    <row r="12" spans="1:19" ht="14.25" customHeight="1" x14ac:dyDescent="0.3">
      <c r="A12" s="11"/>
      <c r="B12" s="205" t="s">
        <v>34</v>
      </c>
      <c r="C12" s="215">
        <v>6</v>
      </c>
      <c r="D12" s="348">
        <v>29.1</v>
      </c>
      <c r="E12" s="349">
        <v>1.0769724439699999</v>
      </c>
      <c r="F12" s="343">
        <v>-0.15971683685761945</v>
      </c>
      <c r="G12" s="344">
        <v>7.843839</v>
      </c>
      <c r="H12" s="343">
        <v>-0.48656089411979714</v>
      </c>
      <c r="I12" s="345">
        <v>4.2267120299999998</v>
      </c>
      <c r="J12" s="174"/>
      <c r="P12" s="49"/>
      <c r="Q12" s="49"/>
      <c r="R12" s="24"/>
      <c r="S12" s="24"/>
    </row>
    <row r="13" spans="1:19" ht="14.25" customHeight="1" x14ac:dyDescent="0.3">
      <c r="A13" s="11"/>
      <c r="B13" s="205" t="s">
        <v>75</v>
      </c>
      <c r="C13" s="215">
        <v>131</v>
      </c>
      <c r="D13" s="373">
        <v>1650.771</v>
      </c>
      <c r="E13" s="349">
        <v>17.766362752000003</v>
      </c>
      <c r="F13" s="343">
        <v>-0.17354247508562157</v>
      </c>
      <c r="G13" s="344">
        <v>26.471706999999988</v>
      </c>
      <c r="H13" s="343">
        <v>-0.48300015098859472</v>
      </c>
      <c r="I13" s="345">
        <v>18.91656601</v>
      </c>
      <c r="J13" s="11"/>
      <c r="P13" s="49"/>
      <c r="Q13" s="49"/>
      <c r="R13" s="24"/>
      <c r="S13" s="24"/>
    </row>
    <row r="14" spans="1:19" ht="14.25" customHeight="1" x14ac:dyDescent="0.3">
      <c r="A14" s="11"/>
      <c r="B14" s="205" t="s">
        <v>78</v>
      </c>
      <c r="C14" s="215">
        <v>394</v>
      </c>
      <c r="D14" s="373">
        <v>12023.494999999999</v>
      </c>
      <c r="E14" s="349">
        <v>21.52753714</v>
      </c>
      <c r="F14" s="343">
        <v>-0.1803019735361375</v>
      </c>
      <c r="G14" s="344">
        <v>11.391941000000001</v>
      </c>
      <c r="H14" s="343">
        <v>-0.46655677142302854</v>
      </c>
      <c r="I14" s="345">
        <v>12.744232420000001</v>
      </c>
      <c r="J14" s="11"/>
      <c r="P14" s="49"/>
      <c r="Q14" s="49"/>
      <c r="R14" s="24"/>
      <c r="S14" s="24"/>
    </row>
    <row r="15" spans="1:19" ht="14.25" customHeight="1" x14ac:dyDescent="0.3">
      <c r="A15" s="11"/>
      <c r="B15" s="205" t="s">
        <v>44</v>
      </c>
      <c r="C15" s="215">
        <v>159</v>
      </c>
      <c r="D15" s="373">
        <v>1090.2929999999999</v>
      </c>
      <c r="E15" s="349">
        <v>6.5538597099999993</v>
      </c>
      <c r="F15" s="343">
        <v>-0.13713917118610672</v>
      </c>
      <c r="G15" s="344">
        <v>12.553682</v>
      </c>
      <c r="H15" s="343">
        <v>-0.45557132176831827</v>
      </c>
      <c r="I15" s="345">
        <v>6.7267487099999999</v>
      </c>
      <c r="J15" s="11"/>
      <c r="P15" s="49"/>
      <c r="Q15" s="49"/>
      <c r="R15" s="24"/>
      <c r="S15" s="24"/>
    </row>
    <row r="16" spans="1:19" ht="12.75" customHeight="1" x14ac:dyDescent="0.3">
      <c r="A16" s="11"/>
      <c r="B16" s="207"/>
      <c r="C16" s="215"/>
      <c r="D16" s="373"/>
      <c r="E16" s="420"/>
      <c r="F16" s="343"/>
      <c r="G16" s="344"/>
      <c r="H16" s="343"/>
      <c r="I16" s="345"/>
      <c r="J16" s="11"/>
      <c r="P16" s="49"/>
      <c r="Q16" s="24"/>
      <c r="R16" s="24"/>
      <c r="S16" s="24"/>
    </row>
    <row r="17" spans="1:19" x14ac:dyDescent="0.3">
      <c r="A17" s="11"/>
      <c r="B17" s="214" t="s">
        <v>58</v>
      </c>
      <c r="C17" s="408">
        <v>823</v>
      </c>
      <c r="D17" s="410">
        <v>16376.570999999998</v>
      </c>
      <c r="E17" s="410">
        <v>168.89150924197</v>
      </c>
      <c r="F17" s="411">
        <v>-0.13001140074714296</v>
      </c>
      <c r="G17" s="421">
        <v>280.96617900000081</v>
      </c>
      <c r="H17" s="411">
        <v>-0.48113555844865247</v>
      </c>
      <c r="I17" s="412">
        <v>207.52399575000001</v>
      </c>
      <c r="J17" s="11"/>
      <c r="P17" s="49"/>
      <c r="Q17" s="110"/>
      <c r="R17" s="24"/>
      <c r="S17" s="24"/>
    </row>
    <row r="18" spans="1:19" ht="13.5" customHeight="1" thickBot="1" x14ac:dyDescent="0.35">
      <c r="A18" s="11"/>
      <c r="B18" s="210"/>
      <c r="C18" s="211"/>
      <c r="D18" s="211"/>
      <c r="E18" s="212"/>
      <c r="F18" s="212"/>
      <c r="G18" s="211"/>
      <c r="H18" s="211"/>
      <c r="I18" s="213"/>
      <c r="J18" s="11"/>
      <c r="Q18" s="24"/>
      <c r="R18" s="24"/>
      <c r="S18" s="24"/>
    </row>
    <row r="19" spans="1:19" ht="10.5" customHeight="1" thickBot="1" x14ac:dyDescent="0.35">
      <c r="A19" s="11"/>
      <c r="B19" s="55"/>
      <c r="C19" s="55"/>
      <c r="D19" s="55"/>
      <c r="E19" s="55"/>
      <c r="F19" s="55"/>
      <c r="G19" s="55"/>
      <c r="H19" s="55"/>
      <c r="I19" s="55"/>
      <c r="J19" s="55"/>
      <c r="Q19" s="24"/>
      <c r="R19" s="24"/>
      <c r="S19" s="24"/>
    </row>
    <row r="20" spans="1:19" ht="17.25" customHeight="1" x14ac:dyDescent="0.3">
      <c r="A20" s="11"/>
      <c r="B20" s="422" t="s">
        <v>90</v>
      </c>
      <c r="C20" s="433" t="s">
        <v>0</v>
      </c>
      <c r="D20" s="433" t="s">
        <v>1</v>
      </c>
      <c r="E20" s="435" t="s">
        <v>17</v>
      </c>
      <c r="F20" s="208" t="s">
        <v>139</v>
      </c>
      <c r="G20" s="433" t="s">
        <v>27</v>
      </c>
      <c r="H20" s="208" t="s">
        <v>139</v>
      </c>
      <c r="I20" s="430" t="s">
        <v>16</v>
      </c>
      <c r="J20" s="55"/>
      <c r="Q20" s="24"/>
      <c r="R20" s="24"/>
      <c r="S20" s="24"/>
    </row>
    <row r="21" spans="1:19" ht="27.75" customHeight="1" x14ac:dyDescent="0.3">
      <c r="A21" s="11"/>
      <c r="B21" s="432"/>
      <c r="C21" s="434"/>
      <c r="D21" s="434"/>
      <c r="E21" s="436"/>
      <c r="F21" s="209" t="s">
        <v>140</v>
      </c>
      <c r="G21" s="434"/>
      <c r="H21" s="209" t="s">
        <v>140</v>
      </c>
      <c r="I21" s="431"/>
      <c r="J21" s="55"/>
      <c r="Q21" s="24"/>
      <c r="R21" s="24"/>
      <c r="S21" s="24"/>
    </row>
    <row r="22" spans="1:19" ht="3.75" customHeight="1" x14ac:dyDescent="0.3">
      <c r="A22" s="11"/>
      <c r="B22" s="220"/>
      <c r="C22" s="221"/>
      <c r="D22" s="221"/>
      <c r="E22" s="222"/>
      <c r="F22" s="209"/>
      <c r="G22" s="372"/>
      <c r="H22" s="209"/>
      <c r="I22" s="371"/>
      <c r="J22" s="55"/>
      <c r="Q22" s="24"/>
      <c r="R22" s="24"/>
      <c r="S22" s="24"/>
    </row>
    <row r="23" spans="1:19" ht="14.25" customHeight="1" x14ac:dyDescent="0.3">
      <c r="A23" s="11"/>
      <c r="B23" s="205" t="s">
        <v>73</v>
      </c>
      <c r="C23" s="398">
        <v>1</v>
      </c>
      <c r="D23" s="373">
        <v>41.5</v>
      </c>
      <c r="E23" s="399" t="s">
        <v>93</v>
      </c>
      <c r="F23" s="343" t="s">
        <v>30</v>
      </c>
      <c r="G23" s="344">
        <v>3.2000000000000001E-2</v>
      </c>
      <c r="H23" s="343">
        <v>-0.50175165434021018</v>
      </c>
      <c r="I23" s="401" t="s">
        <v>93</v>
      </c>
      <c r="J23" s="55"/>
      <c r="Q23" s="24"/>
      <c r="R23" s="24"/>
      <c r="S23" s="24"/>
    </row>
    <row r="24" spans="1:19" ht="14.25" customHeight="1" x14ac:dyDescent="0.3">
      <c r="A24" s="11"/>
      <c r="B24" s="205" t="s">
        <v>78</v>
      </c>
      <c r="C24" s="398">
        <v>22</v>
      </c>
      <c r="D24" s="373">
        <v>868</v>
      </c>
      <c r="E24" s="349">
        <v>0.72247527</v>
      </c>
      <c r="F24" s="343">
        <v>-0.32985954330623224</v>
      </c>
      <c r="G24" s="344">
        <v>0.12475800000000001</v>
      </c>
      <c r="H24" s="343">
        <v>-0.45114515234969599</v>
      </c>
      <c r="I24" s="345">
        <v>0.35829088999999997</v>
      </c>
      <c r="J24" s="55"/>
      <c r="Q24" s="24"/>
      <c r="R24" s="24"/>
      <c r="S24" s="24"/>
    </row>
    <row r="25" spans="1:19" ht="7.5" customHeight="1" x14ac:dyDescent="0.3">
      <c r="A25" s="11"/>
      <c r="B25" s="205"/>
      <c r="C25" s="398"/>
      <c r="D25" s="348"/>
      <c r="E25" s="349"/>
      <c r="F25" s="343"/>
      <c r="G25" s="344"/>
      <c r="H25" s="343"/>
      <c r="I25" s="345"/>
      <c r="J25" s="55"/>
      <c r="Q25" s="24"/>
      <c r="R25" s="24"/>
      <c r="S25" s="24"/>
    </row>
    <row r="26" spans="1:19" x14ac:dyDescent="0.3">
      <c r="A26" s="45"/>
      <c r="B26" s="214" t="s">
        <v>58</v>
      </c>
      <c r="C26" s="408">
        <v>23</v>
      </c>
      <c r="D26" s="409">
        <v>909.5</v>
      </c>
      <c r="E26" s="410">
        <v>0.72247527</v>
      </c>
      <c r="F26" s="411">
        <v>-0.32985954330623224</v>
      </c>
      <c r="G26" s="409">
        <v>0.15675800000000001</v>
      </c>
      <c r="H26" s="411">
        <v>-0.46229388984361863</v>
      </c>
      <c r="I26" s="412">
        <v>0.35829088999999997</v>
      </c>
      <c r="J26" s="112"/>
      <c r="Q26" s="24"/>
      <c r="R26" s="24"/>
      <c r="S26" s="24"/>
    </row>
    <row r="27" spans="1:19" ht="12.9" thickBot="1" x14ac:dyDescent="0.35">
      <c r="A27" s="45"/>
      <c r="B27" s="223"/>
      <c r="C27" s="224"/>
      <c r="D27" s="224"/>
      <c r="E27" s="225"/>
      <c r="F27" s="225"/>
      <c r="G27" s="224"/>
      <c r="H27" s="224"/>
      <c r="I27" s="226"/>
      <c r="J27" s="112"/>
      <c r="Q27" s="24"/>
      <c r="R27" s="24"/>
      <c r="S27" s="24"/>
    </row>
    <row r="28" spans="1:19" ht="8.25" customHeight="1" thickBot="1" x14ac:dyDescent="0.35">
      <c r="A28" s="45"/>
      <c r="B28" s="55"/>
      <c r="C28" s="204"/>
      <c r="D28" s="204"/>
      <c r="E28" s="204"/>
      <c r="F28" s="204"/>
      <c r="G28" s="204"/>
      <c r="H28" s="204"/>
      <c r="I28" s="204"/>
      <c r="J28" s="112"/>
      <c r="Q28" s="24"/>
      <c r="R28" s="24"/>
      <c r="S28" s="24"/>
    </row>
    <row r="29" spans="1:19" ht="19.5" customHeight="1" thickBot="1" x14ac:dyDescent="0.35">
      <c r="A29" s="45"/>
      <c r="B29" s="227" t="s">
        <v>91</v>
      </c>
      <c r="C29" s="402">
        <v>845</v>
      </c>
      <c r="D29" s="403">
        <v>17286.070999999996</v>
      </c>
      <c r="E29" s="403">
        <v>169.61398451196999</v>
      </c>
      <c r="F29" s="404">
        <v>-0.13111511804528234</v>
      </c>
      <c r="G29" s="405">
        <v>281.12293700000083</v>
      </c>
      <c r="H29" s="404">
        <v>-0.48112542003009695</v>
      </c>
      <c r="I29" s="406">
        <v>207.88228664000002</v>
      </c>
      <c r="J29" s="407"/>
      <c r="Q29" s="24"/>
      <c r="R29" s="24"/>
      <c r="S29" s="24"/>
    </row>
    <row r="30" spans="1:19" ht="19.5" customHeight="1" x14ac:dyDescent="0.3">
      <c r="A30" s="111"/>
      <c r="B30" s="137" t="s">
        <v>100</v>
      </c>
      <c r="C30" s="134"/>
      <c r="D30" s="135"/>
      <c r="E30" s="135"/>
      <c r="F30" s="136"/>
      <c r="G30" s="179"/>
      <c r="H30" s="164"/>
      <c r="I30" s="165" t="s">
        <v>49</v>
      </c>
      <c r="J30" s="112"/>
      <c r="Q30" s="24"/>
      <c r="R30" s="24"/>
      <c r="S30" s="24"/>
    </row>
    <row r="31" spans="1:19" ht="11.25" customHeight="1" x14ac:dyDescent="0.3">
      <c r="A31" s="45"/>
      <c r="B31" s="45"/>
      <c r="C31" s="45"/>
      <c r="D31" s="45"/>
      <c r="E31" s="59"/>
      <c r="F31" s="59"/>
      <c r="G31" s="144"/>
      <c r="H31" s="45"/>
      <c r="I31" s="60"/>
      <c r="J31" s="45"/>
      <c r="O31" s="99"/>
      <c r="P31" s="24"/>
      <c r="Q31" s="23"/>
    </row>
    <row r="32" spans="1:19" x14ac:dyDescent="0.3">
      <c r="A32" s="45"/>
      <c r="B32" s="98"/>
      <c r="C32" s="45"/>
      <c r="D32" s="45"/>
      <c r="E32" s="59"/>
      <c r="F32" s="59"/>
      <c r="G32" s="62"/>
      <c r="H32" s="45"/>
      <c r="I32" s="45"/>
      <c r="J32" s="45"/>
      <c r="O32" s="19"/>
      <c r="P32" s="26"/>
      <c r="Q32" s="22"/>
    </row>
    <row r="33" spans="1:17" x14ac:dyDescent="0.3">
      <c r="A33" s="45"/>
      <c r="B33" s="98"/>
      <c r="C33" s="45"/>
      <c r="D33" s="45"/>
      <c r="E33" s="59"/>
      <c r="F33" s="59"/>
      <c r="G33" s="45"/>
      <c r="H33" s="63"/>
      <c r="I33" s="61"/>
      <c r="J33" s="45"/>
      <c r="O33" s="25"/>
      <c r="P33" s="26"/>
      <c r="Q33" s="24"/>
    </row>
    <row r="34" spans="1:17" x14ac:dyDescent="0.3">
      <c r="A34" s="45"/>
      <c r="B34" s="98"/>
      <c r="C34" s="45"/>
      <c r="D34" s="45"/>
      <c r="E34" s="59"/>
      <c r="F34" s="59"/>
      <c r="G34" s="64"/>
      <c r="H34" s="45"/>
      <c r="I34" s="65"/>
      <c r="J34" s="45"/>
      <c r="O34" s="25"/>
      <c r="P34" s="26"/>
      <c r="Q34" s="24"/>
    </row>
    <row r="35" spans="1:17" x14ac:dyDescent="0.3">
      <c r="A35" s="45"/>
      <c r="B35" s="98"/>
      <c r="C35" s="45"/>
      <c r="D35" s="45"/>
      <c r="E35" s="59"/>
      <c r="F35" s="59"/>
      <c r="G35" s="66"/>
      <c r="H35" s="45"/>
      <c r="I35" s="67"/>
      <c r="J35" s="68"/>
      <c r="O35" s="54"/>
      <c r="P35" s="26"/>
      <c r="Q35" s="24"/>
    </row>
    <row r="36" spans="1:17" x14ac:dyDescent="0.3">
      <c r="A36" s="45"/>
      <c r="B36" s="98"/>
      <c r="C36" s="45"/>
      <c r="D36" s="45"/>
      <c r="E36" s="59"/>
      <c r="F36" s="59"/>
      <c r="G36" s="45"/>
      <c r="H36" s="45"/>
      <c r="I36" s="45"/>
      <c r="J36" s="45"/>
      <c r="O36" s="54"/>
      <c r="P36" s="26"/>
      <c r="Q36" s="24"/>
    </row>
    <row r="37" spans="1:17" x14ac:dyDescent="0.3">
      <c r="A37" s="96"/>
      <c r="B37" s="98"/>
      <c r="C37" s="45"/>
      <c r="D37" s="45"/>
      <c r="E37" s="59"/>
      <c r="F37" s="59"/>
      <c r="G37" s="66"/>
      <c r="H37" s="45"/>
      <c r="I37" s="45"/>
      <c r="J37" s="45"/>
      <c r="O37" s="54"/>
      <c r="P37" s="26"/>
      <c r="Q37" s="24"/>
    </row>
    <row r="38" spans="1:17" x14ac:dyDescent="0.3">
      <c r="A38" s="45"/>
      <c r="B38" s="98"/>
      <c r="C38" s="45"/>
      <c r="D38" s="45"/>
      <c r="E38" s="59"/>
      <c r="F38" s="59"/>
      <c r="G38" s="45"/>
      <c r="H38" s="45"/>
      <c r="I38" s="45"/>
      <c r="J38" s="45"/>
      <c r="O38" s="40"/>
      <c r="P38" s="26"/>
      <c r="Q38" s="24"/>
    </row>
    <row r="39" spans="1:17" x14ac:dyDescent="0.3">
      <c r="A39" s="96"/>
      <c r="B39" s="98"/>
      <c r="C39" s="45"/>
      <c r="D39" s="45"/>
      <c r="E39" s="59"/>
      <c r="F39" s="59"/>
      <c r="G39" s="45"/>
      <c r="H39" s="45"/>
      <c r="I39" s="45"/>
      <c r="J39" s="45"/>
      <c r="O39" s="40"/>
      <c r="P39" s="26"/>
      <c r="Q39" s="24"/>
    </row>
    <row r="40" spans="1:17" x14ac:dyDescent="0.3">
      <c r="A40" s="45"/>
      <c r="B40" s="98"/>
      <c r="C40" s="45"/>
      <c r="D40" s="45"/>
      <c r="E40" s="59"/>
      <c r="F40" s="59"/>
      <c r="G40" s="45"/>
      <c r="H40" s="45"/>
      <c r="I40" s="45"/>
      <c r="J40" s="45"/>
      <c r="O40" s="41"/>
      <c r="P40" s="26"/>
      <c r="Q40" s="24"/>
    </row>
    <row r="41" spans="1:17" x14ac:dyDescent="0.3">
      <c r="A41" s="45"/>
      <c r="B41" s="98"/>
      <c r="C41" s="45"/>
      <c r="D41" s="45"/>
      <c r="E41" s="59"/>
      <c r="F41" s="59"/>
      <c r="G41" s="45"/>
      <c r="H41" s="45"/>
      <c r="I41" s="45"/>
      <c r="J41" s="45"/>
      <c r="O41" s="25"/>
      <c r="P41" s="24"/>
      <c r="Q41" s="24"/>
    </row>
    <row r="42" spans="1:17" x14ac:dyDescent="0.3">
      <c r="A42" s="96"/>
      <c r="B42" s="98"/>
      <c r="C42" s="45"/>
      <c r="D42" s="45"/>
      <c r="E42" s="59"/>
      <c r="F42" s="59"/>
      <c r="G42" s="45"/>
      <c r="H42" s="45"/>
      <c r="I42" s="45"/>
      <c r="J42" s="45"/>
      <c r="O42" s="25"/>
      <c r="P42" s="24"/>
      <c r="Q42" s="24"/>
    </row>
    <row r="43" spans="1:17" x14ac:dyDescent="0.3">
      <c r="A43" s="96"/>
      <c r="B43" s="98"/>
      <c r="C43" s="45"/>
      <c r="D43" s="45"/>
      <c r="E43" s="59"/>
      <c r="F43" s="59"/>
      <c r="G43" s="45"/>
      <c r="H43" s="45"/>
      <c r="I43" s="45"/>
      <c r="J43" s="45"/>
      <c r="O43" s="25"/>
      <c r="P43" s="24"/>
      <c r="Q43" s="24"/>
    </row>
    <row r="44" spans="1:17" x14ac:dyDescent="0.3">
      <c r="A44" s="45"/>
      <c r="B44" s="98"/>
      <c r="C44" s="45"/>
      <c r="D44" s="45"/>
      <c r="E44" s="59"/>
      <c r="F44" s="59"/>
      <c r="G44" s="45"/>
      <c r="H44" s="45"/>
      <c r="I44" s="45"/>
      <c r="J44" s="45"/>
      <c r="O44" s="25"/>
      <c r="P44" s="24"/>
      <c r="Q44" s="24"/>
    </row>
    <row r="45" spans="1:17" x14ac:dyDescent="0.3">
      <c r="A45" s="45"/>
      <c r="B45" s="98"/>
      <c r="C45" s="171"/>
      <c r="D45" s="45"/>
      <c r="E45" s="59"/>
      <c r="F45" s="59"/>
      <c r="G45" s="45"/>
      <c r="H45" s="45"/>
      <c r="I45" s="45"/>
      <c r="J45" s="45"/>
      <c r="O45" s="25"/>
      <c r="P45" s="24"/>
      <c r="Q45" s="24"/>
    </row>
    <row r="46" spans="1:17" x14ac:dyDescent="0.3">
      <c r="A46" s="45"/>
      <c r="B46" s="98"/>
      <c r="C46" s="171"/>
      <c r="D46" s="45"/>
      <c r="E46" s="59"/>
      <c r="F46" s="59"/>
      <c r="G46" s="45"/>
      <c r="H46" s="45"/>
      <c r="I46" s="45"/>
      <c r="J46" s="45"/>
      <c r="O46" s="25"/>
      <c r="P46" s="24"/>
      <c r="Q46" s="24"/>
    </row>
    <row r="47" spans="1:17" x14ac:dyDescent="0.3">
      <c r="A47" s="96"/>
      <c r="B47" s="417"/>
      <c r="C47" s="171"/>
      <c r="D47" s="45"/>
      <c r="E47" s="59"/>
      <c r="F47" s="59"/>
      <c r="G47" s="45"/>
      <c r="H47" s="45"/>
      <c r="I47" s="45"/>
      <c r="J47" s="45"/>
      <c r="O47" s="25"/>
      <c r="P47" s="24"/>
      <c r="Q47" s="24"/>
    </row>
    <row r="48" spans="1:17" x14ac:dyDescent="0.3">
      <c r="A48" s="96"/>
      <c r="B48" s="21"/>
      <c r="C48" s="171"/>
      <c r="D48" s="45"/>
      <c r="E48" s="59"/>
      <c r="F48" s="59"/>
      <c r="G48" s="45"/>
      <c r="H48" s="45"/>
      <c r="I48" s="45"/>
      <c r="J48" s="45"/>
      <c r="O48" s="19"/>
    </row>
    <row r="49" spans="1:15" x14ac:dyDescent="0.3">
      <c r="C49" s="45"/>
      <c r="D49" s="45"/>
      <c r="E49" s="59"/>
      <c r="F49" s="59"/>
      <c r="G49" s="45"/>
      <c r="H49" s="45"/>
      <c r="I49" s="45"/>
      <c r="J49" s="45"/>
      <c r="O49" s="19"/>
    </row>
    <row r="50" spans="1:15" x14ac:dyDescent="0.3">
      <c r="C50" s="45"/>
      <c r="D50" s="45"/>
      <c r="E50" s="59"/>
      <c r="F50" s="59"/>
      <c r="G50" s="45"/>
      <c r="H50" s="45"/>
      <c r="I50" s="45"/>
      <c r="J50" s="45"/>
    </row>
    <row r="51" spans="1:15" x14ac:dyDescent="0.3">
      <c r="A51" s="45"/>
      <c r="B51" s="45"/>
      <c r="C51" s="45"/>
      <c r="D51" s="45"/>
      <c r="E51" s="59"/>
      <c r="F51" s="59"/>
      <c r="G51" s="45"/>
      <c r="H51" s="45"/>
      <c r="I51" s="45"/>
      <c r="J51" s="45"/>
    </row>
    <row r="52" spans="1:15" x14ac:dyDescent="0.3">
      <c r="A52" s="143"/>
      <c r="B52" s="183"/>
      <c r="C52" s="45"/>
      <c r="D52" s="45"/>
      <c r="E52" s="59"/>
      <c r="F52" s="59"/>
      <c r="G52" s="45"/>
      <c r="H52" s="45"/>
      <c r="I52" s="45"/>
      <c r="J52" s="45"/>
    </row>
    <row r="53" spans="1:15" x14ac:dyDescent="0.3">
      <c r="A53" s="143"/>
      <c r="B53" s="143"/>
      <c r="C53" s="45"/>
      <c r="D53" s="45"/>
      <c r="E53" s="59"/>
      <c r="F53" s="59"/>
      <c r="G53" s="45"/>
      <c r="H53" s="45"/>
      <c r="I53" s="45"/>
      <c r="J53" s="45"/>
    </row>
    <row r="54" spans="1:15" x14ac:dyDescent="0.3">
      <c r="A54" s="143"/>
      <c r="B54" s="143"/>
      <c r="C54" s="45"/>
      <c r="D54" s="45"/>
      <c r="E54" s="59"/>
      <c r="F54" s="59"/>
      <c r="G54" s="45"/>
      <c r="H54" s="45"/>
      <c r="I54" s="45"/>
      <c r="J54" s="45"/>
    </row>
    <row r="55" spans="1:15" x14ac:dyDescent="0.3">
      <c r="A55" s="143"/>
      <c r="B55" s="172"/>
      <c r="C55" s="45"/>
      <c r="D55" s="45"/>
      <c r="E55" s="59"/>
      <c r="F55" s="59"/>
      <c r="G55" s="45"/>
      <c r="H55" s="45"/>
      <c r="I55" s="45"/>
      <c r="J55" s="45"/>
    </row>
    <row r="56" spans="1:15" x14ac:dyDescent="0.3">
      <c r="A56" s="45"/>
      <c r="B56" s="45"/>
      <c r="C56" s="45"/>
      <c r="D56" s="45"/>
      <c r="E56" s="59"/>
      <c r="F56" s="59"/>
      <c r="G56" s="45"/>
      <c r="H56" s="45"/>
      <c r="I56" s="45"/>
      <c r="J56" s="45"/>
    </row>
    <row r="57" spans="1:15" x14ac:dyDescent="0.3">
      <c r="B57" s="419"/>
      <c r="C57" s="45"/>
      <c r="D57" s="45"/>
      <c r="E57" s="59"/>
      <c r="F57" s="59"/>
      <c r="G57" s="45"/>
      <c r="H57" s="45"/>
      <c r="I57" s="45"/>
      <c r="J57" s="45"/>
    </row>
    <row r="58" spans="1:15" x14ac:dyDescent="0.3">
      <c r="B58" s="98"/>
      <c r="C58" s="45"/>
      <c r="D58" s="45"/>
      <c r="E58" s="59"/>
      <c r="F58" s="59"/>
      <c r="G58" s="45"/>
      <c r="H58" s="45"/>
      <c r="I58" s="45"/>
      <c r="J58" s="45"/>
    </row>
    <row r="59" spans="1:15" x14ac:dyDescent="0.3">
      <c r="A59" s="45"/>
      <c r="B59" s="419"/>
      <c r="C59" s="45"/>
      <c r="D59" s="45"/>
      <c r="E59" s="59"/>
      <c r="F59" s="59"/>
      <c r="G59" s="45"/>
      <c r="H59" s="45"/>
      <c r="I59" s="45"/>
      <c r="J59" s="45"/>
    </row>
    <row r="60" spans="1:15" x14ac:dyDescent="0.3">
      <c r="A60" s="45"/>
      <c r="B60" s="45"/>
      <c r="C60" s="45"/>
      <c r="D60" s="45"/>
      <c r="E60" s="59"/>
      <c r="F60" s="59"/>
      <c r="G60" s="45"/>
      <c r="H60" s="45"/>
      <c r="I60" s="45"/>
      <c r="J60" s="45"/>
    </row>
    <row r="61" spans="1:15" x14ac:dyDescent="0.3">
      <c r="C61" s="45"/>
      <c r="D61" s="45"/>
      <c r="E61" s="59"/>
      <c r="F61" s="59"/>
      <c r="G61" s="45"/>
      <c r="H61" s="45"/>
      <c r="I61" s="45"/>
      <c r="J61" s="45"/>
    </row>
    <row r="62" spans="1:15" x14ac:dyDescent="0.3">
      <c r="C62" s="45"/>
      <c r="D62" s="45"/>
      <c r="E62" s="59"/>
      <c r="F62" s="59"/>
      <c r="G62" s="45"/>
      <c r="H62" s="45"/>
      <c r="I62" s="45"/>
      <c r="J62" s="45"/>
    </row>
    <row r="63" spans="1:15" x14ac:dyDescent="0.3">
      <c r="C63" s="45"/>
      <c r="D63" s="45"/>
      <c r="E63" s="59"/>
      <c r="F63" s="59"/>
      <c r="G63" s="45"/>
      <c r="H63" s="45"/>
      <c r="I63" s="45"/>
      <c r="J63" s="45"/>
    </row>
    <row r="64" spans="1:15" x14ac:dyDescent="0.3">
      <c r="C64" s="45"/>
      <c r="D64" s="45"/>
      <c r="E64" s="59"/>
      <c r="F64" s="59"/>
      <c r="G64" s="45"/>
      <c r="H64" s="45"/>
      <c r="I64" s="45"/>
      <c r="J64" s="45"/>
    </row>
    <row r="65" spans="1:10" x14ac:dyDescent="0.3">
      <c r="C65" s="45"/>
      <c r="D65" s="45"/>
      <c r="E65" s="59"/>
      <c r="F65" s="59"/>
      <c r="G65" s="45"/>
      <c r="H65" s="45"/>
      <c r="I65" s="45"/>
      <c r="J65" s="45"/>
    </row>
    <row r="66" spans="1:10" x14ac:dyDescent="0.3">
      <c r="C66" s="45"/>
      <c r="D66" s="45"/>
      <c r="E66" s="59"/>
      <c r="F66" s="59"/>
      <c r="G66" s="45"/>
      <c r="H66" s="45"/>
      <c r="I66" s="45"/>
      <c r="J66" s="45"/>
    </row>
    <row r="67" spans="1:10" x14ac:dyDescent="0.3">
      <c r="A67" s="45"/>
      <c r="B67" s="45"/>
      <c r="C67" s="45"/>
      <c r="D67" s="45"/>
      <c r="E67" s="59"/>
      <c r="F67" s="59"/>
      <c r="G67" s="45"/>
      <c r="H67" s="45"/>
      <c r="I67" s="45"/>
      <c r="J67" s="45"/>
    </row>
    <row r="68" spans="1:10" x14ac:dyDescent="0.3">
      <c r="A68" s="45"/>
      <c r="B68" s="45"/>
      <c r="C68" s="45"/>
      <c r="D68" s="45"/>
      <c r="E68" s="59"/>
      <c r="F68" s="59"/>
      <c r="G68" s="45"/>
      <c r="H68" s="45"/>
      <c r="I68" s="45"/>
      <c r="J68" s="45"/>
    </row>
    <row r="69" spans="1:10" x14ac:dyDescent="0.3">
      <c r="A69" s="45"/>
      <c r="B69" s="45"/>
      <c r="C69" s="45"/>
      <c r="D69" s="45"/>
      <c r="E69" s="59"/>
      <c r="F69" s="59"/>
      <c r="G69" s="45"/>
      <c r="H69" s="45"/>
      <c r="I69" s="45"/>
      <c r="J69" s="45"/>
    </row>
    <row r="70" spans="1:10" x14ac:dyDescent="0.3">
      <c r="A70" s="45"/>
      <c r="B70" s="45"/>
      <c r="C70" s="45"/>
      <c r="D70" s="45"/>
      <c r="E70" s="59"/>
      <c r="F70" s="59"/>
      <c r="G70" s="45"/>
      <c r="H70" s="45"/>
      <c r="I70" s="45"/>
      <c r="J70" s="45"/>
    </row>
    <row r="71" spans="1:10" x14ac:dyDescent="0.3">
      <c r="A71" s="45"/>
      <c r="B71" s="45"/>
      <c r="C71" s="45"/>
      <c r="D71" s="45"/>
      <c r="E71" s="59"/>
      <c r="F71" s="59"/>
      <c r="G71" s="45"/>
      <c r="H71" s="45"/>
      <c r="I71" s="45"/>
      <c r="J71" s="45"/>
    </row>
    <row r="72" spans="1:10" x14ac:dyDescent="0.3">
      <c r="A72" s="45"/>
      <c r="B72" s="45"/>
      <c r="C72" s="45"/>
      <c r="D72" s="45"/>
      <c r="E72" s="59"/>
      <c r="F72" s="59"/>
      <c r="G72" s="45"/>
      <c r="H72" s="45"/>
      <c r="I72" s="45"/>
      <c r="J72" s="45"/>
    </row>
    <row r="73" spans="1:10" x14ac:dyDescent="0.3">
      <c r="A73" s="45"/>
      <c r="B73" s="45"/>
      <c r="C73" s="45"/>
      <c r="D73" s="45"/>
      <c r="E73" s="59"/>
      <c r="F73" s="59"/>
      <c r="G73" s="45"/>
      <c r="H73" s="45"/>
      <c r="I73" s="45"/>
      <c r="J73" s="45"/>
    </row>
    <row r="74" spans="1:10" x14ac:dyDescent="0.3">
      <c r="A74" s="45"/>
      <c r="B74" s="45"/>
      <c r="C74" s="45"/>
      <c r="D74" s="45"/>
      <c r="E74" s="59"/>
      <c r="F74" s="59"/>
      <c r="G74" s="45"/>
      <c r="H74" s="45"/>
      <c r="I74" s="45"/>
      <c r="J74" s="45"/>
    </row>
    <row r="75" spans="1:10" x14ac:dyDescent="0.3">
      <c r="A75" s="45"/>
      <c r="B75" s="45"/>
      <c r="C75" s="45"/>
      <c r="D75" s="45"/>
      <c r="E75" s="59"/>
      <c r="F75" s="59"/>
      <c r="G75" s="45"/>
      <c r="H75" s="45"/>
      <c r="I75" s="45"/>
      <c r="J75" s="45"/>
    </row>
    <row r="76" spans="1:10" x14ac:dyDescent="0.3">
      <c r="A76" s="45"/>
      <c r="B76" s="45"/>
      <c r="C76" s="45"/>
      <c r="D76" s="45"/>
      <c r="E76" s="59"/>
      <c r="F76" s="59"/>
      <c r="G76" s="45"/>
      <c r="H76" s="45"/>
      <c r="I76" s="45"/>
      <c r="J76" s="45"/>
    </row>
    <row r="77" spans="1:10" x14ac:dyDescent="0.3">
      <c r="A77" s="45"/>
      <c r="B77" s="45"/>
      <c r="C77" s="45"/>
      <c r="D77" s="45"/>
      <c r="E77" s="59"/>
      <c r="F77" s="59"/>
      <c r="G77" s="45"/>
      <c r="H77" s="45"/>
      <c r="I77" s="45"/>
      <c r="J77" s="45"/>
    </row>
    <row r="78" spans="1:10" x14ac:dyDescent="0.3">
      <c r="A78" s="45"/>
      <c r="B78" s="45"/>
      <c r="C78" s="45"/>
      <c r="D78" s="45"/>
      <c r="E78" s="59"/>
      <c r="F78" s="59"/>
      <c r="G78" s="45"/>
      <c r="H78" s="45"/>
      <c r="I78" s="45"/>
      <c r="J78" s="45"/>
    </row>
    <row r="79" spans="1:10" x14ac:dyDescent="0.3">
      <c r="A79" s="45"/>
      <c r="B79" s="45"/>
      <c r="C79" s="45"/>
      <c r="D79" s="45"/>
      <c r="E79" s="59"/>
      <c r="F79" s="59"/>
      <c r="G79" s="45"/>
      <c r="H79" s="45"/>
      <c r="I79" s="45"/>
      <c r="J79" s="45"/>
    </row>
    <row r="80" spans="1:10" x14ac:dyDescent="0.3">
      <c r="A80" s="45"/>
      <c r="B80" s="45"/>
      <c r="C80" s="45"/>
      <c r="D80" s="45"/>
      <c r="E80" s="59"/>
      <c r="F80" s="59"/>
      <c r="G80" s="45"/>
      <c r="H80" s="45"/>
      <c r="I80" s="45"/>
      <c r="J80" s="45"/>
    </row>
    <row r="81" spans="1:10" x14ac:dyDescent="0.3">
      <c r="A81" s="45"/>
      <c r="B81" s="45"/>
      <c r="C81" s="45"/>
      <c r="D81" s="45"/>
      <c r="E81" s="59"/>
      <c r="F81" s="59"/>
      <c r="G81" s="45"/>
      <c r="H81" s="45"/>
      <c r="I81" s="45"/>
      <c r="J81" s="45"/>
    </row>
    <row r="82" spans="1:10" x14ac:dyDescent="0.3">
      <c r="A82" s="45"/>
      <c r="B82" s="45"/>
      <c r="C82" s="45"/>
      <c r="D82" s="45"/>
      <c r="E82" s="59"/>
      <c r="F82" s="59"/>
      <c r="G82" s="45"/>
      <c r="H82" s="45"/>
      <c r="I82" s="45"/>
      <c r="J82" s="45"/>
    </row>
    <row r="83" spans="1:10" x14ac:dyDescent="0.3">
      <c r="A83" s="45"/>
      <c r="B83" s="45"/>
      <c r="C83" s="45"/>
      <c r="D83" s="45"/>
      <c r="E83" s="59"/>
      <c r="F83" s="59"/>
      <c r="G83" s="45"/>
      <c r="H83" s="45"/>
      <c r="I83" s="45"/>
      <c r="J83" s="45"/>
    </row>
    <row r="84" spans="1:10" x14ac:dyDescent="0.3">
      <c r="A84" s="45"/>
      <c r="B84" s="45"/>
      <c r="C84" s="45"/>
      <c r="D84" s="45"/>
      <c r="E84" s="59"/>
      <c r="F84" s="59"/>
      <c r="G84" s="45"/>
      <c r="H84" s="45"/>
      <c r="I84" s="45"/>
      <c r="J84" s="45"/>
    </row>
    <row r="85" spans="1:10" x14ac:dyDescent="0.3">
      <c r="A85" s="45"/>
      <c r="B85" s="45"/>
      <c r="C85" s="45"/>
      <c r="D85" s="45"/>
      <c r="E85" s="59"/>
      <c r="F85" s="59"/>
      <c r="G85" s="45"/>
      <c r="H85" s="45"/>
      <c r="I85" s="45"/>
      <c r="J85" s="45"/>
    </row>
    <row r="86" spans="1:10" x14ac:dyDescent="0.3">
      <c r="A86" s="45"/>
      <c r="B86" s="45"/>
      <c r="C86" s="45"/>
      <c r="D86" s="45"/>
      <c r="E86" s="59"/>
      <c r="F86" s="59"/>
      <c r="G86" s="45"/>
      <c r="H86" s="45"/>
      <c r="I86" s="45"/>
      <c r="J86" s="45"/>
    </row>
    <row r="87" spans="1:10" x14ac:dyDescent="0.3">
      <c r="A87" s="45"/>
      <c r="B87" s="69"/>
      <c r="C87" s="45"/>
      <c r="D87" s="45"/>
      <c r="E87" s="59"/>
      <c r="F87" s="59"/>
      <c r="G87" s="45"/>
      <c r="H87" s="45"/>
      <c r="I87" s="45"/>
      <c r="J87" s="45"/>
    </row>
    <row r="88" spans="1:10" x14ac:dyDescent="0.3">
      <c r="A88" s="45"/>
      <c r="B88" s="45"/>
      <c r="C88" s="45"/>
      <c r="D88" s="45"/>
      <c r="E88" s="59"/>
      <c r="F88" s="59"/>
      <c r="G88" s="45"/>
      <c r="H88" s="45"/>
      <c r="I88" s="45"/>
    </row>
    <row r="89" spans="1:10" x14ac:dyDescent="0.3">
      <c r="A89" s="45"/>
      <c r="B89" s="45"/>
      <c r="C89" s="45"/>
      <c r="D89" s="45"/>
      <c r="E89" s="59"/>
      <c r="F89" s="59"/>
      <c r="G89" s="45"/>
      <c r="H89" s="45"/>
      <c r="I89" s="45"/>
    </row>
  </sheetData>
  <mergeCells count="12">
    <mergeCell ref="I20:I21"/>
    <mergeCell ref="B20:B21"/>
    <mergeCell ref="C20:C21"/>
    <mergeCell ref="D20:D21"/>
    <mergeCell ref="E20:E21"/>
    <mergeCell ref="G20:G21"/>
    <mergeCell ref="B4:B5"/>
    <mergeCell ref="I4:I5"/>
    <mergeCell ref="D4:D5"/>
    <mergeCell ref="C4:C5"/>
    <mergeCell ref="E4:E5"/>
    <mergeCell ref="G4:G5"/>
  </mergeCells>
  <phoneticPr fontId="0" type="noConversion"/>
  <pageMargins left="0" right="0" top="1.6535433070866143" bottom="0.6692913385826772" header="0" footer="0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V106"/>
  <sheetViews>
    <sheetView zoomScale="80" zoomScaleNormal="80" workbookViewId="0">
      <selection activeCell="K14" sqref="K14"/>
    </sheetView>
  </sheetViews>
  <sheetFormatPr baseColWidth="10" defaultColWidth="11.3046875" defaultRowHeight="12.45" x14ac:dyDescent="0.3"/>
  <cols>
    <col min="1" max="1" width="4.07421875" customWidth="1"/>
    <col min="2" max="2" width="3.3046875" customWidth="1"/>
    <col min="3" max="3" width="32.69140625" customWidth="1"/>
    <col min="4" max="4" width="12.3046875" customWidth="1"/>
    <col min="5" max="5" width="16.07421875" customWidth="1"/>
    <col min="6" max="6" width="13.69140625" customWidth="1"/>
    <col min="7" max="7" width="14.23046875" customWidth="1"/>
    <col min="8" max="8" width="16.23046875" customWidth="1"/>
    <col min="9" max="9" width="15.07421875" customWidth="1"/>
    <col min="10" max="10" width="19.69140625" customWidth="1"/>
    <col min="11" max="11" width="14.69140625" customWidth="1"/>
    <col min="12" max="12" width="18.07421875" customWidth="1"/>
    <col min="13" max="13" width="9.69140625" customWidth="1"/>
    <col min="14" max="14" width="14.69140625" bestFit="1" customWidth="1"/>
    <col min="18" max="18" width="17.84375" customWidth="1"/>
    <col min="19" max="19" width="11.3046875" style="34"/>
    <col min="20" max="20" width="18.23046875" style="34" customWidth="1"/>
    <col min="21" max="22" width="11.3046875" style="34"/>
  </cols>
  <sheetData>
    <row r="1" spans="1:22" ht="14.15" x14ac:dyDescent="0.35">
      <c r="A1" s="43"/>
      <c r="B1" s="43"/>
      <c r="C1" s="129"/>
      <c r="D1" s="43"/>
      <c r="E1" s="43"/>
      <c r="F1" s="43"/>
      <c r="G1" s="43"/>
      <c r="H1" s="43"/>
      <c r="I1" s="43"/>
      <c r="J1" s="43"/>
      <c r="K1" s="47"/>
      <c r="L1" s="47"/>
      <c r="M1" s="73"/>
      <c r="T1"/>
      <c r="U1"/>
      <c r="V1"/>
    </row>
    <row r="2" spans="1:22" ht="14.15" x14ac:dyDescent="0.35">
      <c r="A2" s="43"/>
      <c r="B2" s="43"/>
      <c r="C2" s="129"/>
      <c r="D2" s="43"/>
      <c r="E2" s="43"/>
      <c r="F2" s="43"/>
      <c r="G2" s="43"/>
      <c r="H2" s="43"/>
      <c r="I2" s="43"/>
      <c r="K2" s="47"/>
      <c r="L2" s="47"/>
      <c r="M2" s="73"/>
      <c r="T2"/>
      <c r="U2"/>
      <c r="V2"/>
    </row>
    <row r="3" spans="1:22" ht="14.15" x14ac:dyDescent="0.35">
      <c r="A3" s="6"/>
      <c r="B3" s="6"/>
      <c r="C3" s="116"/>
      <c r="D3" s="30"/>
      <c r="E3" s="6"/>
      <c r="F3" s="6"/>
      <c r="G3" s="6"/>
      <c r="H3" s="6"/>
      <c r="I3" s="6"/>
      <c r="J3" s="43"/>
      <c r="K3" s="47"/>
      <c r="L3" s="47"/>
      <c r="M3" s="73"/>
      <c r="T3"/>
      <c r="U3"/>
      <c r="V3"/>
    </row>
    <row r="4" spans="1:22" ht="15.45" x14ac:dyDescent="0.4">
      <c r="A4" s="6"/>
      <c r="B4" s="7" t="s">
        <v>141</v>
      </c>
      <c r="C4" s="8"/>
      <c r="D4" s="31"/>
      <c r="E4" s="6"/>
      <c r="F4" s="6"/>
      <c r="G4" s="6"/>
      <c r="H4" s="6"/>
      <c r="I4" s="6"/>
      <c r="J4" s="43"/>
      <c r="K4" s="47"/>
      <c r="L4" s="47"/>
      <c r="M4" s="73"/>
      <c r="T4"/>
      <c r="U4"/>
      <c r="V4"/>
    </row>
    <row r="5" spans="1:22" ht="15.45" x14ac:dyDescent="0.4">
      <c r="A5" s="6"/>
      <c r="B5" s="7"/>
      <c r="C5" s="8"/>
      <c r="D5" s="31"/>
      <c r="E5" s="6"/>
      <c r="F5" s="6"/>
      <c r="G5" s="6"/>
      <c r="H5" s="6"/>
      <c r="I5" s="6"/>
      <c r="J5" s="43"/>
      <c r="K5" s="47"/>
      <c r="L5" s="47"/>
      <c r="M5" s="73"/>
      <c r="T5"/>
      <c r="U5"/>
      <c r="V5"/>
    </row>
    <row r="6" spans="1:22" ht="15" x14ac:dyDescent="0.35">
      <c r="A6" s="6"/>
      <c r="B6" s="158" t="s">
        <v>10</v>
      </c>
      <c r="C6" s="8"/>
      <c r="D6" s="31"/>
      <c r="E6" s="6"/>
      <c r="F6" s="6"/>
      <c r="G6" s="6"/>
      <c r="H6" s="6"/>
      <c r="I6" s="6"/>
      <c r="J6" s="43"/>
      <c r="K6" s="47"/>
      <c r="L6" s="47"/>
      <c r="M6" s="73"/>
      <c r="T6"/>
      <c r="U6"/>
      <c r="V6"/>
    </row>
    <row r="7" spans="1:22" ht="12" customHeight="1" thickBot="1" x14ac:dyDescent="0.4">
      <c r="A7" s="6"/>
      <c r="B7" s="6"/>
      <c r="C7" s="116"/>
      <c r="D7" s="30"/>
      <c r="E7" s="6"/>
      <c r="F7" s="6"/>
      <c r="G7" s="6"/>
      <c r="H7" s="6"/>
      <c r="I7" s="6"/>
      <c r="J7" s="43"/>
      <c r="K7" s="47"/>
      <c r="L7" s="47"/>
      <c r="M7" s="73"/>
      <c r="T7"/>
      <c r="U7"/>
      <c r="V7"/>
    </row>
    <row r="8" spans="1:22" ht="12.75" customHeight="1" x14ac:dyDescent="0.35">
      <c r="A8" s="6"/>
      <c r="B8" s="228"/>
      <c r="C8" s="448"/>
      <c r="D8" s="455" t="s">
        <v>0</v>
      </c>
      <c r="E8" s="437" t="s">
        <v>1</v>
      </c>
      <c r="F8" s="437" t="s">
        <v>8</v>
      </c>
      <c r="G8" s="453" t="s">
        <v>9</v>
      </c>
      <c r="H8" s="443" t="s">
        <v>89</v>
      </c>
      <c r="I8" s="441" t="s">
        <v>142</v>
      </c>
      <c r="J8" s="437" t="s">
        <v>31</v>
      </c>
      <c r="K8" s="441" t="s">
        <v>142</v>
      </c>
      <c r="L8" s="229" t="s">
        <v>52</v>
      </c>
      <c r="M8" s="73"/>
      <c r="T8"/>
      <c r="U8"/>
      <c r="V8"/>
    </row>
    <row r="9" spans="1:22" ht="30" customHeight="1" x14ac:dyDescent="0.35">
      <c r="A9" s="6"/>
      <c r="B9" s="230"/>
      <c r="C9" s="449"/>
      <c r="D9" s="456"/>
      <c r="E9" s="444"/>
      <c r="F9" s="444"/>
      <c r="G9" s="454"/>
      <c r="H9" s="444"/>
      <c r="I9" s="442"/>
      <c r="J9" s="438"/>
      <c r="K9" s="442"/>
      <c r="L9" s="231" t="s">
        <v>51</v>
      </c>
      <c r="M9" s="73"/>
      <c r="T9"/>
      <c r="U9"/>
      <c r="V9"/>
    </row>
    <row r="10" spans="1:22" ht="14.15" x14ac:dyDescent="0.35">
      <c r="A10" s="6"/>
      <c r="B10" s="232"/>
      <c r="C10" s="233"/>
      <c r="D10" s="86"/>
      <c r="E10" s="216"/>
      <c r="F10" s="123"/>
      <c r="G10" s="242"/>
      <c r="H10" s="87"/>
      <c r="I10" s="245"/>
      <c r="J10" s="161"/>
      <c r="K10" s="245"/>
      <c r="L10" s="88"/>
      <c r="M10" s="73"/>
      <c r="T10"/>
      <c r="U10"/>
      <c r="V10"/>
    </row>
    <row r="11" spans="1:22" ht="14.15" x14ac:dyDescent="0.35">
      <c r="A11" s="6"/>
      <c r="B11" s="232"/>
      <c r="C11" s="234"/>
      <c r="D11" s="86"/>
      <c r="E11" s="240"/>
      <c r="F11" s="123"/>
      <c r="G11" s="242"/>
      <c r="H11" s="87"/>
      <c r="I11" s="245"/>
      <c r="J11" s="161"/>
      <c r="K11" s="245"/>
      <c r="L11" s="88"/>
      <c r="M11" s="73"/>
      <c r="T11"/>
      <c r="U11"/>
      <c r="V11"/>
    </row>
    <row r="12" spans="1:22" ht="14.15" x14ac:dyDescent="0.35">
      <c r="A12" s="6"/>
      <c r="B12" s="235"/>
      <c r="C12" s="233" t="s">
        <v>11</v>
      </c>
      <c r="D12" s="328"/>
      <c r="E12" s="329"/>
      <c r="F12" s="78"/>
      <c r="G12" s="243"/>
      <c r="H12" s="79"/>
      <c r="I12" s="245"/>
      <c r="J12" s="162"/>
      <c r="K12" s="245"/>
      <c r="L12" s="80"/>
      <c r="M12" s="73"/>
      <c r="T12"/>
      <c r="U12"/>
      <c r="V12"/>
    </row>
    <row r="13" spans="1:22" ht="14.15" x14ac:dyDescent="0.35">
      <c r="A13" s="6"/>
      <c r="B13" s="232"/>
      <c r="C13" s="236" t="s">
        <v>129</v>
      </c>
      <c r="D13" s="328"/>
      <c r="E13" s="329">
        <v>20.2</v>
      </c>
      <c r="F13" s="336">
        <v>30</v>
      </c>
      <c r="G13" s="337">
        <v>19</v>
      </c>
      <c r="H13" s="333">
        <v>8.2009571240000003</v>
      </c>
      <c r="I13" s="246">
        <v>-0.10034529292387678</v>
      </c>
      <c r="J13" s="133">
        <v>29.66860215139365</v>
      </c>
      <c r="K13" s="246">
        <v>-0.47217900406589353</v>
      </c>
      <c r="L13" s="89"/>
      <c r="M13" s="47"/>
      <c r="T13"/>
      <c r="U13"/>
      <c r="V13"/>
    </row>
    <row r="14" spans="1:22" ht="14.15" x14ac:dyDescent="0.35">
      <c r="A14" s="6"/>
      <c r="B14" s="232"/>
      <c r="C14" s="234" t="s">
        <v>130</v>
      </c>
      <c r="D14" s="328"/>
      <c r="E14" s="329">
        <v>12.8</v>
      </c>
      <c r="F14" s="336">
        <v>18</v>
      </c>
      <c r="G14" s="337">
        <v>18</v>
      </c>
      <c r="H14" s="333">
        <v>4.8182784719999994</v>
      </c>
      <c r="I14" s="246">
        <v>-0.11137905805814631</v>
      </c>
      <c r="J14" s="133">
        <v>12.220245859733589</v>
      </c>
      <c r="K14" s="246">
        <v>-0.47218154148633373</v>
      </c>
      <c r="L14" s="89"/>
      <c r="M14" s="47"/>
      <c r="T14"/>
      <c r="U14"/>
      <c r="V14"/>
    </row>
    <row r="15" spans="1:22" ht="14.15" x14ac:dyDescent="0.35">
      <c r="A15" s="6"/>
      <c r="B15" s="232"/>
      <c r="C15" s="234" t="s">
        <v>131</v>
      </c>
      <c r="D15" s="328"/>
      <c r="E15" s="329">
        <v>17.8</v>
      </c>
      <c r="F15" s="336">
        <v>26</v>
      </c>
      <c r="G15" s="337">
        <v>18</v>
      </c>
      <c r="H15" s="333">
        <v>6.6878365929999992</v>
      </c>
      <c r="I15" s="246">
        <v>-0.14491530487287424</v>
      </c>
      <c r="J15" s="133">
        <v>20.4940421829487</v>
      </c>
      <c r="K15" s="246">
        <v>-0.51198107900341638</v>
      </c>
      <c r="L15" s="89"/>
      <c r="M15" s="47"/>
      <c r="T15"/>
      <c r="U15"/>
      <c r="V15"/>
    </row>
    <row r="16" spans="1:22" ht="14.15" x14ac:dyDescent="0.35">
      <c r="A16" s="6"/>
      <c r="B16" s="232"/>
      <c r="C16" s="234" t="s">
        <v>132</v>
      </c>
      <c r="D16" s="328"/>
      <c r="E16" s="329">
        <v>16.5</v>
      </c>
      <c r="F16" s="336">
        <v>22</v>
      </c>
      <c r="G16" s="337">
        <v>16</v>
      </c>
      <c r="H16" s="333">
        <v>5.8600451390000003</v>
      </c>
      <c r="I16" s="246">
        <v>-9.7479553953373974E-2</v>
      </c>
      <c r="J16" s="133">
        <v>14.377215694197979</v>
      </c>
      <c r="K16" s="246">
        <v>-0.48897699564137181</v>
      </c>
      <c r="L16" s="89"/>
      <c r="M16" s="47"/>
      <c r="T16"/>
      <c r="U16"/>
      <c r="V16"/>
    </row>
    <row r="17" spans="1:22" ht="14.15" x14ac:dyDescent="0.35">
      <c r="A17" s="6"/>
      <c r="B17" s="232"/>
      <c r="C17" s="234" t="s">
        <v>133</v>
      </c>
      <c r="D17" s="328"/>
      <c r="E17" s="329">
        <v>18.600000000000001</v>
      </c>
      <c r="F17" s="336">
        <v>26</v>
      </c>
      <c r="G17" s="337">
        <v>22</v>
      </c>
      <c r="H17" s="333">
        <v>7.9708251040000002</v>
      </c>
      <c r="I17" s="246">
        <v>-7.4773563359430639E-2</v>
      </c>
      <c r="J17" s="133">
        <v>27.838888818762936</v>
      </c>
      <c r="K17" s="246">
        <v>-0.45136326682152217</v>
      </c>
      <c r="L17" s="89"/>
      <c r="M17" s="47"/>
      <c r="T17"/>
      <c r="U17"/>
      <c r="V17"/>
    </row>
    <row r="18" spans="1:22" ht="14.15" x14ac:dyDescent="0.35">
      <c r="A18" s="6"/>
      <c r="B18" s="232"/>
      <c r="C18" s="234" t="s">
        <v>134</v>
      </c>
      <c r="D18" s="328"/>
      <c r="E18" s="329">
        <v>10.4</v>
      </c>
      <c r="F18" s="336">
        <v>12</v>
      </c>
      <c r="G18" s="337">
        <v>20</v>
      </c>
      <c r="H18" s="333">
        <v>3.4988538399999993</v>
      </c>
      <c r="I18" s="246">
        <v>-8.0040899950786754E-2</v>
      </c>
      <c r="J18" s="133">
        <v>2.8261344091421572</v>
      </c>
      <c r="K18" s="246">
        <v>-0.40155604564063441</v>
      </c>
      <c r="L18" s="89"/>
      <c r="M18" s="47"/>
      <c r="T18"/>
      <c r="U18"/>
      <c r="V18"/>
    </row>
    <row r="19" spans="1:22" ht="14.15" x14ac:dyDescent="0.35">
      <c r="A19" s="6"/>
      <c r="B19" s="232"/>
      <c r="C19" s="234" t="s">
        <v>135</v>
      </c>
      <c r="D19" s="328"/>
      <c r="E19" s="329">
        <v>23.7</v>
      </c>
      <c r="F19" s="336">
        <v>20</v>
      </c>
      <c r="G19" s="337">
        <v>16</v>
      </c>
      <c r="H19" s="333">
        <v>6.3938374900000001</v>
      </c>
      <c r="I19" s="246">
        <v>-1.6580055734165596E-2</v>
      </c>
      <c r="J19" s="133">
        <v>3.6841090945530248</v>
      </c>
      <c r="K19" s="246">
        <v>-0.4099773479505201</v>
      </c>
      <c r="L19" s="89"/>
      <c r="M19" s="47"/>
      <c r="T19"/>
      <c r="U19"/>
      <c r="V19"/>
    </row>
    <row r="20" spans="1:22" ht="14.15" x14ac:dyDescent="0.35">
      <c r="A20" s="6"/>
      <c r="B20" s="232"/>
      <c r="C20" s="234" t="s">
        <v>136</v>
      </c>
      <c r="D20" s="328"/>
      <c r="E20" s="329">
        <v>2.25</v>
      </c>
      <c r="F20" s="336">
        <v>5</v>
      </c>
      <c r="G20" s="337">
        <v>8</v>
      </c>
      <c r="H20" s="333">
        <v>0.17527533200000003</v>
      </c>
      <c r="I20" s="246">
        <v>-0.13657450654544484</v>
      </c>
      <c r="J20" s="133">
        <v>0.42624777695702643</v>
      </c>
      <c r="K20" s="246">
        <v>-0.36473438052468798</v>
      </c>
      <c r="L20" s="89"/>
      <c r="M20" s="47"/>
      <c r="T20"/>
      <c r="U20"/>
      <c r="V20"/>
    </row>
    <row r="21" spans="1:22" ht="14.15" x14ac:dyDescent="0.35">
      <c r="A21" s="6"/>
      <c r="B21" s="232"/>
      <c r="C21" s="234" t="s">
        <v>69</v>
      </c>
      <c r="D21" s="328"/>
      <c r="E21" s="329">
        <v>0.7</v>
      </c>
      <c r="F21" s="336">
        <v>2</v>
      </c>
      <c r="G21" s="337">
        <v>6</v>
      </c>
      <c r="H21" s="334" t="s">
        <v>147</v>
      </c>
      <c r="I21" s="339" t="s">
        <v>108</v>
      </c>
      <c r="J21" s="133">
        <v>0.116019012311753</v>
      </c>
      <c r="K21" s="246">
        <v>-0.3973546795452742</v>
      </c>
      <c r="L21" s="89"/>
      <c r="M21" s="47"/>
      <c r="T21"/>
      <c r="U21"/>
      <c r="V21"/>
    </row>
    <row r="22" spans="1:22" ht="14.15" x14ac:dyDescent="0.35">
      <c r="A22" s="6"/>
      <c r="B22" s="235"/>
      <c r="C22" s="233" t="s">
        <v>12</v>
      </c>
      <c r="D22" s="330">
        <v>8</v>
      </c>
      <c r="E22" s="331">
        <v>122.95000000000002</v>
      </c>
      <c r="F22" s="330">
        <v>161</v>
      </c>
      <c r="G22" s="338">
        <v>143</v>
      </c>
      <c r="H22" s="335">
        <v>43.605909094000005</v>
      </c>
      <c r="I22" s="340">
        <v>-9.1070329717320125E-2</v>
      </c>
      <c r="J22" s="341">
        <v>111.65150500000082</v>
      </c>
      <c r="K22" s="340">
        <v>-0.47349695557313881</v>
      </c>
      <c r="L22" s="342">
        <v>75.116217000000006</v>
      </c>
      <c r="M22" s="173"/>
      <c r="T22"/>
      <c r="U22"/>
      <c r="V22"/>
    </row>
    <row r="23" spans="1:22" ht="14.15" x14ac:dyDescent="0.35">
      <c r="A23" s="6"/>
      <c r="B23" s="232"/>
      <c r="C23" s="234"/>
      <c r="D23" s="328"/>
      <c r="E23" s="329"/>
      <c r="F23" s="78"/>
      <c r="G23" s="337"/>
      <c r="H23" s="79"/>
      <c r="I23" s="245"/>
      <c r="J23" s="162"/>
      <c r="K23" s="245"/>
      <c r="L23" s="80"/>
      <c r="M23" s="73"/>
      <c r="S23"/>
      <c r="T23"/>
      <c r="U23"/>
      <c r="V23"/>
    </row>
    <row r="24" spans="1:22" ht="14.15" x14ac:dyDescent="0.35">
      <c r="A24" s="6"/>
      <c r="B24" s="235"/>
      <c r="C24" s="233" t="s">
        <v>13</v>
      </c>
      <c r="D24" s="328"/>
      <c r="E24" s="329"/>
      <c r="F24" s="78"/>
      <c r="G24" s="337"/>
      <c r="H24" s="79"/>
      <c r="I24" s="245"/>
      <c r="J24" s="162"/>
      <c r="K24" s="245"/>
      <c r="L24" s="80"/>
      <c r="M24" s="73"/>
      <c r="S24"/>
      <c r="T24"/>
      <c r="U24"/>
      <c r="V24"/>
    </row>
    <row r="25" spans="1:22" ht="15" customHeight="1" x14ac:dyDescent="0.35">
      <c r="A25" s="6"/>
      <c r="B25" s="232"/>
      <c r="C25" s="234" t="s">
        <v>116</v>
      </c>
      <c r="D25" s="328">
        <v>3</v>
      </c>
      <c r="E25" s="329">
        <v>12</v>
      </c>
      <c r="F25" s="336">
        <v>18</v>
      </c>
      <c r="G25" s="337">
        <v>32</v>
      </c>
      <c r="H25" s="333">
        <v>2.8320233799999999</v>
      </c>
      <c r="I25" s="246">
        <v>-0.24096349508123882</v>
      </c>
      <c r="J25" s="133">
        <v>7.4060110000000003</v>
      </c>
      <c r="K25" s="246">
        <v>-0.50960925397614198</v>
      </c>
      <c r="L25" s="359">
        <v>4.0680768600000006</v>
      </c>
      <c r="M25" s="73"/>
      <c r="S25"/>
      <c r="T25"/>
      <c r="U25"/>
      <c r="V25"/>
    </row>
    <row r="26" spans="1:22" ht="15" customHeight="1" x14ac:dyDescent="0.35">
      <c r="A26" s="6"/>
      <c r="B26" s="232"/>
      <c r="C26" s="234" t="s">
        <v>15</v>
      </c>
      <c r="D26" s="328">
        <v>1</v>
      </c>
      <c r="E26" s="329">
        <v>12</v>
      </c>
      <c r="F26" s="336">
        <v>11</v>
      </c>
      <c r="G26" s="337">
        <v>15</v>
      </c>
      <c r="H26" s="333">
        <v>2.16432235</v>
      </c>
      <c r="I26" s="246">
        <v>-0.12903420395813917</v>
      </c>
      <c r="J26" s="133">
        <v>4.1115450000000004</v>
      </c>
      <c r="K26" s="246">
        <v>-0.49033108593061436</v>
      </c>
      <c r="L26" s="359">
        <v>2.2736083499999999</v>
      </c>
      <c r="M26" s="73"/>
      <c r="S26"/>
      <c r="T26"/>
      <c r="U26"/>
      <c r="V26"/>
    </row>
    <row r="27" spans="1:22" ht="15.75" customHeight="1" x14ac:dyDescent="0.35">
      <c r="A27" s="6"/>
      <c r="B27" s="235"/>
      <c r="C27" s="233" t="s">
        <v>12</v>
      </c>
      <c r="D27" s="330">
        <v>4</v>
      </c>
      <c r="E27" s="331">
        <v>24</v>
      </c>
      <c r="F27" s="330">
        <v>29</v>
      </c>
      <c r="G27" s="338">
        <v>47</v>
      </c>
      <c r="H27" s="335">
        <v>4.9963457299999998</v>
      </c>
      <c r="I27" s="340">
        <v>-0.1962178828534524</v>
      </c>
      <c r="J27" s="341">
        <v>11.517556000000001</v>
      </c>
      <c r="K27" s="340">
        <v>-0.50289699475880956</v>
      </c>
      <c r="L27" s="342">
        <v>6.3416852100000005</v>
      </c>
      <c r="M27" s="73"/>
      <c r="T27"/>
      <c r="U27"/>
      <c r="V27"/>
    </row>
    <row r="28" spans="1:22" ht="14.15" x14ac:dyDescent="0.35">
      <c r="A28" s="6"/>
      <c r="B28" s="235"/>
      <c r="C28" s="233"/>
      <c r="D28" s="328"/>
      <c r="E28" s="241"/>
      <c r="F28" s="78"/>
      <c r="G28" s="243"/>
      <c r="H28" s="79"/>
      <c r="I28" s="245"/>
      <c r="J28" s="162"/>
      <c r="K28" s="245"/>
      <c r="L28" s="80"/>
      <c r="M28" s="113"/>
      <c r="T28"/>
      <c r="U28"/>
      <c r="V28"/>
    </row>
    <row r="29" spans="1:22" ht="14.15" x14ac:dyDescent="0.35">
      <c r="A29" s="6"/>
      <c r="B29" s="235"/>
      <c r="C29" s="233" t="s">
        <v>73</v>
      </c>
      <c r="D29" s="328"/>
      <c r="E29" s="241"/>
      <c r="F29" s="78"/>
      <c r="G29" s="243"/>
      <c r="H29" s="79"/>
      <c r="I29" s="245"/>
      <c r="J29" s="162"/>
      <c r="K29" s="245"/>
      <c r="L29" s="80"/>
      <c r="M29" s="113"/>
      <c r="T29"/>
      <c r="U29"/>
      <c r="V29"/>
    </row>
    <row r="30" spans="1:22" ht="14.15" x14ac:dyDescent="0.35">
      <c r="A30" s="6"/>
      <c r="B30" s="235"/>
      <c r="C30" s="234" t="s">
        <v>79</v>
      </c>
      <c r="D30" s="328"/>
      <c r="E30" s="329">
        <v>29</v>
      </c>
      <c r="F30" s="336">
        <v>12</v>
      </c>
      <c r="G30" s="337">
        <v>10</v>
      </c>
      <c r="H30" s="83"/>
      <c r="I30" s="245"/>
      <c r="J30" s="133">
        <v>2.387</v>
      </c>
      <c r="K30" s="246">
        <v>-0.43174065055811095</v>
      </c>
      <c r="L30" s="80"/>
      <c r="M30" s="113"/>
      <c r="T30"/>
      <c r="U30"/>
      <c r="V30"/>
    </row>
    <row r="31" spans="1:22" ht="14.15" x14ac:dyDescent="0.35">
      <c r="A31" s="6"/>
      <c r="B31" s="235"/>
      <c r="C31" s="234" t="s">
        <v>80</v>
      </c>
      <c r="D31" s="328"/>
      <c r="E31" s="329">
        <v>46.1</v>
      </c>
      <c r="F31" s="336">
        <v>13</v>
      </c>
      <c r="G31" s="337">
        <v>10</v>
      </c>
      <c r="H31" s="83"/>
      <c r="I31" s="245"/>
      <c r="J31" s="133">
        <v>3.31</v>
      </c>
      <c r="K31" s="246">
        <v>-0.32325452143306238</v>
      </c>
      <c r="L31" s="80"/>
      <c r="M31" s="113"/>
      <c r="T31"/>
      <c r="U31"/>
      <c r="V31"/>
    </row>
    <row r="32" spans="1:22" ht="14.15" x14ac:dyDescent="0.35">
      <c r="A32" s="6"/>
      <c r="B32" s="235"/>
      <c r="C32" s="234" t="s">
        <v>81</v>
      </c>
      <c r="D32" s="328"/>
      <c r="E32" s="329">
        <v>20.100000000000001</v>
      </c>
      <c r="F32" s="336">
        <v>9</v>
      </c>
      <c r="G32" s="337">
        <v>3</v>
      </c>
      <c r="H32" s="83"/>
      <c r="I32" s="245"/>
      <c r="J32" s="133">
        <v>0.61099999999999999</v>
      </c>
      <c r="K32" s="246">
        <v>-0.46609265367317099</v>
      </c>
      <c r="L32" s="80"/>
      <c r="M32" s="73"/>
      <c r="T32"/>
      <c r="U32"/>
      <c r="V32"/>
    </row>
    <row r="33" spans="1:22" ht="14.15" x14ac:dyDescent="0.35">
      <c r="A33" s="6"/>
      <c r="B33" s="235"/>
      <c r="C33" s="234" t="s">
        <v>82</v>
      </c>
      <c r="D33" s="328"/>
      <c r="E33" s="329">
        <v>26.5</v>
      </c>
      <c r="F33" s="336">
        <v>13</v>
      </c>
      <c r="G33" s="337">
        <v>8</v>
      </c>
      <c r="H33" s="83"/>
      <c r="I33" s="245"/>
      <c r="J33" s="133">
        <v>3.22</v>
      </c>
      <c r="K33" s="246">
        <v>-0.32672043174823262</v>
      </c>
      <c r="L33" s="80"/>
      <c r="M33" s="73"/>
      <c r="T33"/>
      <c r="U33"/>
      <c r="V33"/>
    </row>
    <row r="34" spans="1:22" ht="14.15" x14ac:dyDescent="0.35">
      <c r="A34" s="6"/>
      <c r="B34" s="235"/>
      <c r="C34" s="234" t="s">
        <v>83</v>
      </c>
      <c r="D34" s="328"/>
      <c r="E34" s="384">
        <v>7.8</v>
      </c>
      <c r="F34" s="385">
        <v>5</v>
      </c>
      <c r="G34" s="337">
        <v>4</v>
      </c>
      <c r="H34" s="83"/>
      <c r="I34" s="245"/>
      <c r="J34" s="133">
        <v>9.7000000000000003E-2</v>
      </c>
      <c r="K34" s="246">
        <v>-0.72970795998407156</v>
      </c>
      <c r="L34" s="80"/>
      <c r="M34" s="73"/>
      <c r="T34"/>
      <c r="U34"/>
      <c r="V34"/>
    </row>
    <row r="35" spans="1:22" ht="14.15" x14ac:dyDescent="0.35">
      <c r="A35" s="6"/>
      <c r="B35" s="235"/>
      <c r="C35" s="233" t="s">
        <v>12</v>
      </c>
      <c r="D35" s="330">
        <v>5</v>
      </c>
      <c r="E35" s="331">
        <v>129.5</v>
      </c>
      <c r="F35" s="330">
        <v>52</v>
      </c>
      <c r="G35" s="338">
        <v>35</v>
      </c>
      <c r="H35" s="81"/>
      <c r="I35" s="245"/>
      <c r="J35" s="341">
        <v>9.625</v>
      </c>
      <c r="K35" s="340">
        <v>-0.37408255453223532</v>
      </c>
      <c r="L35" s="184"/>
      <c r="M35" s="73"/>
      <c r="T35"/>
      <c r="U35"/>
      <c r="V35"/>
    </row>
    <row r="36" spans="1:22" ht="14.15" x14ac:dyDescent="0.35">
      <c r="A36" s="6"/>
      <c r="B36" s="235"/>
      <c r="C36" s="233"/>
      <c r="D36" s="363"/>
      <c r="E36" s="331"/>
      <c r="F36" s="330"/>
      <c r="G36" s="244"/>
      <c r="H36" s="81"/>
      <c r="I36" s="245"/>
      <c r="J36" s="169"/>
      <c r="K36" s="245"/>
      <c r="L36" s="82"/>
      <c r="M36" s="73"/>
      <c r="T36"/>
      <c r="U36"/>
      <c r="V36"/>
    </row>
    <row r="37" spans="1:22" ht="14.15" x14ac:dyDescent="0.35">
      <c r="A37" s="6"/>
      <c r="B37" s="235"/>
      <c r="C37" s="233" t="s">
        <v>34</v>
      </c>
      <c r="D37" s="328"/>
      <c r="E37" s="241"/>
      <c r="F37" s="78"/>
      <c r="G37" s="243"/>
      <c r="H37" s="79"/>
      <c r="I37" s="245"/>
      <c r="J37" s="162"/>
      <c r="K37" s="245"/>
      <c r="L37" s="80"/>
      <c r="M37" s="73"/>
      <c r="U37"/>
      <c r="V37"/>
    </row>
    <row r="38" spans="1:22" ht="14.15" x14ac:dyDescent="0.35">
      <c r="A38" s="6"/>
      <c r="B38" s="235"/>
      <c r="C38" s="234" t="s">
        <v>32</v>
      </c>
      <c r="D38" s="336">
        <v>3</v>
      </c>
      <c r="E38" s="329">
        <v>15.1</v>
      </c>
      <c r="F38" s="336">
        <v>29</v>
      </c>
      <c r="G38" s="337">
        <v>15</v>
      </c>
      <c r="H38" s="333">
        <v>0.64303399999999999</v>
      </c>
      <c r="I38" s="246">
        <v>-0.16203420752565567</v>
      </c>
      <c r="J38" s="133">
        <v>5.4508580000000002</v>
      </c>
      <c r="K38" s="246">
        <v>-0.47479949893160195</v>
      </c>
      <c r="L38" s="359">
        <v>2.96632103</v>
      </c>
      <c r="M38" s="73"/>
      <c r="U38"/>
      <c r="V38"/>
    </row>
    <row r="39" spans="1:22" ht="14.15" x14ac:dyDescent="0.35">
      <c r="A39" s="6"/>
      <c r="B39" s="235"/>
      <c r="C39" s="234" t="s">
        <v>33</v>
      </c>
      <c r="D39" s="336">
        <v>3</v>
      </c>
      <c r="E39" s="329">
        <v>14</v>
      </c>
      <c r="F39" s="336">
        <v>27</v>
      </c>
      <c r="G39" s="337">
        <v>7.5</v>
      </c>
      <c r="H39" s="333">
        <v>0.43393844397000003</v>
      </c>
      <c r="I39" s="246">
        <v>-0.15625916245870611</v>
      </c>
      <c r="J39" s="133">
        <v>2.3929809999999998</v>
      </c>
      <c r="K39" s="246">
        <v>-0.51148050346692364</v>
      </c>
      <c r="L39" s="359">
        <v>1.260391</v>
      </c>
      <c r="M39" s="73"/>
      <c r="U39"/>
      <c r="V39"/>
    </row>
    <row r="40" spans="1:22" ht="14.15" x14ac:dyDescent="0.35">
      <c r="A40" s="6"/>
      <c r="B40" s="235"/>
      <c r="C40" s="233" t="s">
        <v>12</v>
      </c>
      <c r="D40" s="330">
        <v>6</v>
      </c>
      <c r="E40" s="374">
        <v>29.1</v>
      </c>
      <c r="F40" s="330">
        <v>56</v>
      </c>
      <c r="G40" s="375">
        <v>22.5</v>
      </c>
      <c r="H40" s="376">
        <v>1.0769724439699999</v>
      </c>
      <c r="I40" s="340">
        <v>-0.15971683685761945</v>
      </c>
      <c r="J40" s="377">
        <v>7.843839</v>
      </c>
      <c r="K40" s="340">
        <v>-0.48656089411979714</v>
      </c>
      <c r="L40" s="378">
        <v>4.2267120299999998</v>
      </c>
      <c r="M40" s="73"/>
      <c r="U40"/>
      <c r="V40"/>
    </row>
    <row r="41" spans="1:22" ht="14.15" x14ac:dyDescent="0.35">
      <c r="A41" s="6"/>
      <c r="B41" s="235"/>
      <c r="C41" s="233"/>
      <c r="D41" s="328"/>
      <c r="E41" s="329"/>
      <c r="F41" s="78"/>
      <c r="G41" s="243"/>
      <c r="H41" s="79"/>
      <c r="I41" s="245"/>
      <c r="J41" s="162"/>
      <c r="K41" s="245"/>
      <c r="L41" s="80"/>
      <c r="M41" s="73"/>
      <c r="T41"/>
      <c r="U41"/>
      <c r="V41"/>
    </row>
    <row r="42" spans="1:22" ht="14.6" thickBot="1" x14ac:dyDescent="0.4">
      <c r="A42" s="6"/>
      <c r="B42" s="256" t="s">
        <v>105</v>
      </c>
      <c r="C42" s="257"/>
      <c r="D42" s="365">
        <v>23</v>
      </c>
      <c r="E42" s="386">
        <v>305.55000000000007</v>
      </c>
      <c r="F42" s="365">
        <v>298</v>
      </c>
      <c r="G42" s="365">
        <v>247.5</v>
      </c>
      <c r="H42" s="387">
        <v>49.679227267970006</v>
      </c>
      <c r="I42" s="263">
        <v>-0.10443878308648374</v>
      </c>
      <c r="J42" s="387">
        <v>140.63790000000083</v>
      </c>
      <c r="K42" s="263">
        <v>-0.47105990127819114</v>
      </c>
      <c r="L42" s="265">
        <v>85.684614240000002</v>
      </c>
      <c r="M42" s="73"/>
      <c r="T42"/>
      <c r="U42"/>
      <c r="V42"/>
    </row>
    <row r="43" spans="1:22" s="45" customFormat="1" ht="8.25" customHeight="1" x14ac:dyDescent="0.35">
      <c r="B43" s="46"/>
      <c r="C43" s="130"/>
      <c r="D43" s="366"/>
      <c r="E43" s="388"/>
      <c r="F43" s="366"/>
      <c r="G43" s="366"/>
      <c r="H43" s="388"/>
      <c r="I43" s="96"/>
      <c r="J43" s="388"/>
      <c r="K43" s="96"/>
      <c r="L43" s="389"/>
      <c r="M43" s="73"/>
      <c r="N43"/>
      <c r="O43"/>
      <c r="P43"/>
      <c r="Q43"/>
      <c r="R43"/>
      <c r="S43" s="47"/>
    </row>
    <row r="44" spans="1:22" ht="13.5" customHeight="1" x14ac:dyDescent="0.35">
      <c r="A44" s="6"/>
      <c r="B44" s="71"/>
      <c r="C44" s="116"/>
      <c r="D44" s="116"/>
      <c r="E44" s="116"/>
      <c r="F44" s="390"/>
      <c r="G44" s="390"/>
      <c r="H44" s="116"/>
      <c r="I44" s="114"/>
      <c r="J44" s="388"/>
      <c r="K44" s="114"/>
      <c r="L44" s="178"/>
      <c r="M44" s="73"/>
      <c r="T44"/>
      <c r="U44"/>
      <c r="V44"/>
    </row>
    <row r="45" spans="1:22" ht="11.25" customHeight="1" x14ac:dyDescent="0.35">
      <c r="A45" s="6"/>
      <c r="B45" s="158" t="s">
        <v>101</v>
      </c>
      <c r="C45" s="116"/>
      <c r="D45" s="116"/>
      <c r="E45" s="84"/>
      <c r="F45" s="85"/>
      <c r="G45" s="85"/>
      <c r="H45" s="84"/>
      <c r="I45" s="111"/>
      <c r="J45" s="197"/>
      <c r="K45" s="111"/>
      <c r="L45" s="75"/>
      <c r="M45" s="73"/>
      <c r="T45"/>
      <c r="U45"/>
      <c r="V45"/>
    </row>
    <row r="46" spans="1:22" ht="12.75" customHeight="1" thickBot="1" x14ac:dyDescent="0.4">
      <c r="A46" s="6"/>
      <c r="B46" s="1"/>
      <c r="C46" s="116"/>
      <c r="D46" s="367"/>
      <c r="E46" s="90"/>
      <c r="F46" s="91"/>
      <c r="G46" s="92"/>
      <c r="H46" s="90"/>
      <c r="I46" s="111"/>
      <c r="J46" s="163"/>
      <c r="K46" s="111"/>
      <c r="L46" s="94"/>
      <c r="M46" s="73"/>
      <c r="T46"/>
      <c r="U46"/>
      <c r="V46"/>
    </row>
    <row r="47" spans="1:22" ht="12.75" customHeight="1" x14ac:dyDescent="0.35">
      <c r="A47" s="6"/>
      <c r="B47" s="237"/>
      <c r="C47" s="448"/>
      <c r="D47" s="443" t="s">
        <v>0</v>
      </c>
      <c r="E47" s="439" t="s">
        <v>1</v>
      </c>
      <c r="F47" s="451" t="s">
        <v>8</v>
      </c>
      <c r="G47" s="445" t="s">
        <v>9</v>
      </c>
      <c r="H47" s="439" t="s">
        <v>89</v>
      </c>
      <c r="I47" s="441" t="s">
        <v>142</v>
      </c>
      <c r="J47" s="439" t="s">
        <v>31</v>
      </c>
      <c r="K47" s="441" t="s">
        <v>142</v>
      </c>
      <c r="L47" s="238" t="s">
        <v>43</v>
      </c>
      <c r="M47" s="73"/>
      <c r="T47"/>
      <c r="U47"/>
      <c r="V47"/>
    </row>
    <row r="48" spans="1:22" ht="24.75" customHeight="1" x14ac:dyDescent="0.35">
      <c r="A48" s="6"/>
      <c r="B48" s="232"/>
      <c r="C48" s="449"/>
      <c r="D48" s="450"/>
      <c r="E48" s="440"/>
      <c r="F48" s="452"/>
      <c r="G48" s="446"/>
      <c r="H48" s="440"/>
      <c r="I48" s="442"/>
      <c r="J48" s="447"/>
      <c r="K48" s="442"/>
      <c r="L48" s="239" t="s">
        <v>51</v>
      </c>
      <c r="M48" s="73"/>
      <c r="T48"/>
      <c r="U48"/>
      <c r="V48"/>
    </row>
    <row r="49" spans="1:22" ht="14.15" x14ac:dyDescent="0.35">
      <c r="A49" s="6"/>
      <c r="B49" s="232"/>
      <c r="C49" s="233" t="s">
        <v>97</v>
      </c>
      <c r="D49" s="368"/>
      <c r="E49" s="240"/>
      <c r="F49" s="83"/>
      <c r="G49" s="242"/>
      <c r="H49" s="87"/>
      <c r="I49" s="245"/>
      <c r="J49" s="161"/>
      <c r="K49" s="247"/>
      <c r="L49" s="88"/>
      <c r="M49" s="73"/>
      <c r="T49"/>
      <c r="U49"/>
      <c r="V49"/>
    </row>
    <row r="50" spans="1:22" ht="14.15" x14ac:dyDescent="0.35">
      <c r="A50" s="6"/>
      <c r="B50" s="232"/>
      <c r="C50" s="233"/>
      <c r="D50" s="368"/>
      <c r="E50" s="369"/>
      <c r="F50" s="83"/>
      <c r="G50" s="364"/>
      <c r="H50" s="87"/>
      <c r="I50" s="245"/>
      <c r="J50" s="161"/>
      <c r="K50" s="247"/>
      <c r="L50" s="88"/>
      <c r="M50" s="73"/>
      <c r="S50"/>
      <c r="T50"/>
      <c r="U50"/>
      <c r="V50"/>
    </row>
    <row r="51" spans="1:22" ht="14.15" x14ac:dyDescent="0.35">
      <c r="A51" s="6"/>
      <c r="B51" s="235"/>
      <c r="C51" s="233" t="s">
        <v>13</v>
      </c>
      <c r="D51" s="328"/>
      <c r="E51" s="329"/>
      <c r="F51" s="328"/>
      <c r="G51" s="337"/>
      <c r="H51" s="79"/>
      <c r="I51" s="245"/>
      <c r="J51" s="162"/>
      <c r="K51" s="247"/>
      <c r="L51" s="80"/>
      <c r="M51" s="73"/>
      <c r="S51"/>
      <c r="T51"/>
      <c r="U51"/>
      <c r="V51"/>
    </row>
    <row r="52" spans="1:22" ht="14.15" x14ac:dyDescent="0.35">
      <c r="A52" s="6"/>
      <c r="B52" s="232"/>
      <c r="C52" s="234" t="s">
        <v>14</v>
      </c>
      <c r="D52" s="328">
        <v>5</v>
      </c>
      <c r="E52" s="329">
        <v>39</v>
      </c>
      <c r="F52" s="328">
        <v>21</v>
      </c>
      <c r="G52" s="337">
        <v>22</v>
      </c>
      <c r="H52" s="333">
        <v>4.1929359100000001</v>
      </c>
      <c r="I52" s="246">
        <v>-0.20252831298372131</v>
      </c>
      <c r="J52" s="133">
        <v>10.376344</v>
      </c>
      <c r="K52" s="246">
        <v>-0.47452423382896369</v>
      </c>
      <c r="L52" s="360">
        <v>9.5568637900000013</v>
      </c>
      <c r="M52" s="73"/>
      <c r="S52"/>
      <c r="T52"/>
      <c r="U52"/>
      <c r="V52"/>
    </row>
    <row r="53" spans="1:22" ht="14.15" x14ac:dyDescent="0.35">
      <c r="A53" s="6"/>
      <c r="B53" s="232"/>
      <c r="C53" s="234" t="s">
        <v>15</v>
      </c>
      <c r="D53" s="328">
        <v>8</v>
      </c>
      <c r="E53" s="329">
        <v>87</v>
      </c>
      <c r="F53" s="328">
        <v>30</v>
      </c>
      <c r="G53" s="337">
        <v>8</v>
      </c>
      <c r="H53" s="333">
        <v>4.7644805899999998</v>
      </c>
      <c r="I53" s="246">
        <v>-9.58266825701619E-2</v>
      </c>
      <c r="J53" s="133">
        <v>2.3993530000000001</v>
      </c>
      <c r="K53" s="246">
        <v>-0.46457892840047793</v>
      </c>
      <c r="L53" s="360">
        <v>3.2143061299999998</v>
      </c>
      <c r="M53" s="73"/>
      <c r="S53"/>
      <c r="T53"/>
      <c r="U53"/>
      <c r="V53"/>
    </row>
    <row r="54" spans="1:22" ht="14.15" x14ac:dyDescent="0.35">
      <c r="A54" s="6"/>
      <c r="B54" s="232"/>
      <c r="C54" s="234" t="s">
        <v>42</v>
      </c>
      <c r="D54" s="328"/>
      <c r="E54" s="329">
        <v>0.89200000000000002</v>
      </c>
      <c r="F54" s="328">
        <v>3</v>
      </c>
      <c r="G54" s="337">
        <v>2</v>
      </c>
      <c r="H54" s="358">
        <v>6.0300000000000002E-4</v>
      </c>
      <c r="I54" s="246">
        <v>5.0522648083623792E-2</v>
      </c>
      <c r="J54" s="133">
        <v>1.2710000000000002E-3</v>
      </c>
      <c r="K54" s="246">
        <v>-0.43157423971377457</v>
      </c>
      <c r="L54" s="361">
        <v>1.0684500000000001E-3</v>
      </c>
      <c r="M54" s="73"/>
      <c r="S54"/>
      <c r="T54"/>
      <c r="U54"/>
      <c r="V54"/>
    </row>
    <row r="55" spans="1:22" ht="14.15" x14ac:dyDescent="0.35">
      <c r="A55" s="6"/>
      <c r="B55" s="232"/>
      <c r="C55" s="233" t="s">
        <v>12</v>
      </c>
      <c r="D55" s="363">
        <v>13</v>
      </c>
      <c r="E55" s="331">
        <v>126.892</v>
      </c>
      <c r="F55" s="363">
        <v>54</v>
      </c>
      <c r="G55" s="338">
        <v>32</v>
      </c>
      <c r="H55" s="335">
        <v>8.9580195000000007</v>
      </c>
      <c r="I55" s="340">
        <v>-0.14910759062852852</v>
      </c>
      <c r="J55" s="341">
        <v>12.776967999999998</v>
      </c>
      <c r="K55" s="340">
        <v>-0.47268092832326275</v>
      </c>
      <c r="L55" s="362">
        <v>12.772238370000002</v>
      </c>
      <c r="M55" s="73"/>
      <c r="S55"/>
      <c r="T55"/>
      <c r="U55"/>
      <c r="V55"/>
    </row>
    <row r="56" spans="1:22" ht="14.15" x14ac:dyDescent="0.35">
      <c r="A56" s="6"/>
      <c r="B56" s="232"/>
      <c r="C56" s="234"/>
      <c r="D56" s="77"/>
      <c r="E56" s="241"/>
      <c r="F56" s="328"/>
      <c r="G56" s="337"/>
      <c r="H56" s="79"/>
      <c r="I56" s="245"/>
      <c r="J56" s="162"/>
      <c r="K56" s="247"/>
      <c r="L56" s="360"/>
      <c r="M56" s="73"/>
      <c r="S56"/>
      <c r="T56"/>
      <c r="U56"/>
      <c r="V56"/>
    </row>
    <row r="57" spans="1:22" ht="14.15" x14ac:dyDescent="0.35">
      <c r="A57" s="6"/>
      <c r="B57" s="235"/>
      <c r="C57" s="233" t="s">
        <v>73</v>
      </c>
      <c r="D57" s="77"/>
      <c r="E57" s="241"/>
      <c r="F57" s="77"/>
      <c r="G57" s="243"/>
      <c r="H57" s="79"/>
      <c r="I57" s="245"/>
      <c r="J57" s="133"/>
      <c r="K57" s="248"/>
      <c r="L57" s="89"/>
      <c r="M57" s="73"/>
      <c r="S57"/>
      <c r="T57"/>
      <c r="U57"/>
      <c r="V57"/>
    </row>
    <row r="58" spans="1:22" ht="14.15" x14ac:dyDescent="0.35">
      <c r="A58" s="6"/>
      <c r="B58" s="232"/>
      <c r="C58" s="234" t="s">
        <v>79</v>
      </c>
      <c r="D58" s="328"/>
      <c r="E58" s="329">
        <v>65.599999999999994</v>
      </c>
      <c r="F58" s="328">
        <v>19</v>
      </c>
      <c r="G58" s="337">
        <v>10</v>
      </c>
      <c r="H58" s="333">
        <v>8.9909999999999997</v>
      </c>
      <c r="I58" s="246">
        <v>-0.15719910011248592</v>
      </c>
      <c r="J58" s="133">
        <v>5.18</v>
      </c>
      <c r="K58" s="246">
        <v>-0.64241750100951067</v>
      </c>
      <c r="L58" s="89"/>
      <c r="M58" s="73"/>
      <c r="S58"/>
      <c r="T58"/>
      <c r="U58"/>
      <c r="V58"/>
    </row>
    <row r="59" spans="1:22" ht="14.15" x14ac:dyDescent="0.35">
      <c r="A59" s="6"/>
      <c r="B59" s="235"/>
      <c r="C59" s="234" t="s">
        <v>80</v>
      </c>
      <c r="D59" s="328"/>
      <c r="E59" s="329">
        <v>95.6</v>
      </c>
      <c r="F59" s="328">
        <v>21</v>
      </c>
      <c r="G59" s="337">
        <v>10</v>
      </c>
      <c r="H59" s="333">
        <v>19.353000000000002</v>
      </c>
      <c r="I59" s="246">
        <v>-5.3087386241315065E-2</v>
      </c>
      <c r="J59" s="133">
        <v>7.3410000000000002</v>
      </c>
      <c r="K59" s="246">
        <v>-0.4589036873012296</v>
      </c>
      <c r="L59" s="89"/>
      <c r="M59" s="73"/>
      <c r="S59"/>
      <c r="T59"/>
      <c r="U59"/>
      <c r="V59"/>
    </row>
    <row r="60" spans="1:22" ht="14.15" x14ac:dyDescent="0.35">
      <c r="A60" s="6"/>
      <c r="B60" s="232"/>
      <c r="C60" s="234" t="s">
        <v>81</v>
      </c>
      <c r="D60" s="363"/>
      <c r="E60" s="329">
        <v>81.099999999999994</v>
      </c>
      <c r="F60" s="328">
        <v>16</v>
      </c>
      <c r="G60" s="337">
        <v>3</v>
      </c>
      <c r="H60" s="333">
        <v>4.4459999999999997</v>
      </c>
      <c r="I60" s="246">
        <v>-6.8510370835952225E-2</v>
      </c>
      <c r="J60" s="133">
        <v>1.2949999999999999</v>
      </c>
      <c r="K60" s="246">
        <v>-0.52816080779808794</v>
      </c>
      <c r="L60" s="82"/>
      <c r="M60" s="73"/>
      <c r="S60"/>
      <c r="T60"/>
      <c r="U60"/>
      <c r="V60"/>
    </row>
    <row r="61" spans="1:22" ht="14.15" x14ac:dyDescent="0.35">
      <c r="A61" s="6"/>
      <c r="B61" s="232"/>
      <c r="C61" s="234" t="s">
        <v>82</v>
      </c>
      <c r="D61" s="328"/>
      <c r="E61" s="329">
        <v>115</v>
      </c>
      <c r="F61" s="328">
        <v>27</v>
      </c>
      <c r="G61" s="337">
        <v>8</v>
      </c>
      <c r="H61" s="333">
        <v>12.525</v>
      </c>
      <c r="I61" s="246">
        <v>-5.9048906919089442E-2</v>
      </c>
      <c r="J61" s="133">
        <v>6.9870000000000001</v>
      </c>
      <c r="K61" s="246">
        <v>-0.45422396935500164</v>
      </c>
      <c r="L61" s="359"/>
      <c r="M61" s="73"/>
      <c r="S61"/>
      <c r="T61"/>
      <c r="U61"/>
      <c r="V61"/>
    </row>
    <row r="62" spans="1:22" ht="14.15" x14ac:dyDescent="0.35">
      <c r="A62" s="6"/>
      <c r="B62" s="232"/>
      <c r="C62" s="234" t="s">
        <v>83</v>
      </c>
      <c r="D62" s="391"/>
      <c r="E62" s="329">
        <v>5.7</v>
      </c>
      <c r="F62" s="328">
        <v>2</v>
      </c>
      <c r="G62" s="337">
        <v>4</v>
      </c>
      <c r="H62" s="333">
        <v>0.221</v>
      </c>
      <c r="I62" s="246">
        <v>-0.5774378585086043</v>
      </c>
      <c r="J62" s="133">
        <v>0.21199999999999999</v>
      </c>
      <c r="K62" s="246">
        <v>-0.77340903627157231</v>
      </c>
      <c r="L62" s="359"/>
      <c r="M62" s="73"/>
      <c r="S62"/>
      <c r="T62"/>
      <c r="U62"/>
      <c r="V62"/>
    </row>
    <row r="63" spans="1:22" ht="14.15" x14ac:dyDescent="0.35">
      <c r="A63" s="6"/>
      <c r="B63" s="232"/>
      <c r="C63" s="234" t="s">
        <v>84</v>
      </c>
      <c r="D63" s="328"/>
      <c r="E63" s="329">
        <v>40.6</v>
      </c>
      <c r="F63" s="328">
        <v>8</v>
      </c>
      <c r="G63" s="337">
        <v>1</v>
      </c>
      <c r="H63" s="333">
        <v>0.82299999999999995</v>
      </c>
      <c r="I63" s="246">
        <v>-0.36692307692307696</v>
      </c>
      <c r="J63" s="133">
        <v>0.14199999999999999</v>
      </c>
      <c r="K63" s="246">
        <v>-0.73753763322976451</v>
      </c>
      <c r="L63" s="359"/>
      <c r="M63" s="73"/>
      <c r="S63"/>
      <c r="T63"/>
      <c r="U63"/>
      <c r="V63"/>
    </row>
    <row r="64" spans="1:22" ht="14.15" x14ac:dyDescent="0.35">
      <c r="A64" s="6"/>
      <c r="B64" s="232"/>
      <c r="C64" s="233" t="s">
        <v>12</v>
      </c>
      <c r="D64" s="363">
        <v>6</v>
      </c>
      <c r="E64" s="331">
        <v>403.59999999999997</v>
      </c>
      <c r="F64" s="363">
        <v>93</v>
      </c>
      <c r="G64" s="338">
        <v>36</v>
      </c>
      <c r="H64" s="335">
        <v>46.358999999999995</v>
      </c>
      <c r="I64" s="340">
        <v>-9.1231646835120528E-2</v>
      </c>
      <c r="J64" s="341">
        <v>21.157</v>
      </c>
      <c r="K64" s="340">
        <v>-0.53063963171772732</v>
      </c>
      <c r="L64" s="394">
        <v>38.255000000000003</v>
      </c>
      <c r="M64" s="73"/>
      <c r="S64"/>
      <c r="T64"/>
      <c r="U64"/>
      <c r="V64"/>
    </row>
    <row r="65" spans="1:22" ht="14.15" x14ac:dyDescent="0.35">
      <c r="A65" s="6"/>
      <c r="B65" s="232"/>
      <c r="C65" s="234"/>
      <c r="D65" s="328"/>
      <c r="E65" s="329"/>
      <c r="F65" s="328"/>
      <c r="G65" s="337"/>
      <c r="H65" s="333"/>
      <c r="I65" s="246"/>
      <c r="J65" s="133"/>
      <c r="K65" s="248"/>
      <c r="L65" s="359"/>
      <c r="M65" s="73"/>
      <c r="T65"/>
      <c r="U65"/>
      <c r="V65" s="76"/>
    </row>
    <row r="66" spans="1:22" ht="14.6" thickBot="1" x14ac:dyDescent="0.4">
      <c r="A66" s="6"/>
      <c r="B66" s="256" t="s">
        <v>110</v>
      </c>
      <c r="C66" s="257"/>
      <c r="D66" s="392">
        <v>19</v>
      </c>
      <c r="E66" s="393">
        <v>530.49199999999996</v>
      </c>
      <c r="F66" s="392">
        <v>147</v>
      </c>
      <c r="G66" s="392">
        <v>68</v>
      </c>
      <c r="H66" s="393">
        <v>55.317019499999994</v>
      </c>
      <c r="I66" s="263">
        <v>-0.10113249383276038</v>
      </c>
      <c r="J66" s="393">
        <v>33.933968</v>
      </c>
      <c r="K66" s="263">
        <v>-0.51037679056591279</v>
      </c>
      <c r="L66" s="265">
        <v>51.027238370000006</v>
      </c>
      <c r="M66" s="73"/>
      <c r="T66"/>
      <c r="U66"/>
      <c r="V66"/>
    </row>
    <row r="67" spans="1:22" ht="14.15" x14ac:dyDescent="0.35">
      <c r="A67" s="6"/>
      <c r="B67" s="111"/>
      <c r="C67" s="111"/>
      <c r="D67" s="114"/>
      <c r="E67" s="114"/>
      <c r="F67" s="114"/>
      <c r="G67" s="114"/>
      <c r="H67" s="114"/>
      <c r="I67" s="114"/>
      <c r="J67" s="114"/>
      <c r="K67" s="58"/>
      <c r="L67" s="119"/>
      <c r="M67" s="73"/>
      <c r="S67" s="203"/>
      <c r="T67"/>
      <c r="U67"/>
      <c r="V67"/>
    </row>
    <row r="68" spans="1:22" ht="14.15" customHeight="1" thickBot="1" x14ac:dyDescent="0.4">
      <c r="A68" s="6"/>
      <c r="B68" s="56"/>
      <c r="C68" s="131"/>
      <c r="D68" s="100"/>
      <c r="E68" s="101"/>
      <c r="F68" s="100"/>
      <c r="G68" s="102"/>
      <c r="H68" s="101"/>
      <c r="I68" s="102"/>
      <c r="J68" s="103"/>
      <c r="K68" s="58"/>
      <c r="L68" s="58"/>
      <c r="M68" s="73"/>
      <c r="T68"/>
      <c r="U68"/>
      <c r="V68"/>
    </row>
    <row r="69" spans="1:22" ht="38.25" customHeight="1" x14ac:dyDescent="0.3">
      <c r="A69" s="6"/>
      <c r="B69" s="237"/>
      <c r="C69" s="249" t="s">
        <v>90</v>
      </c>
      <c r="D69" s="250" t="s">
        <v>0</v>
      </c>
      <c r="E69" s="250" t="s">
        <v>1</v>
      </c>
      <c r="F69" s="251" t="s">
        <v>8</v>
      </c>
      <c r="G69" s="250" t="s">
        <v>9</v>
      </c>
      <c r="H69" s="251" t="s">
        <v>89</v>
      </c>
      <c r="I69" s="252" t="s">
        <v>143</v>
      </c>
      <c r="J69" s="253" t="s">
        <v>31</v>
      </c>
      <c r="K69" s="252" t="s">
        <v>143</v>
      </c>
      <c r="L69" s="254" t="s">
        <v>16</v>
      </c>
      <c r="M69" s="6"/>
      <c r="S69"/>
      <c r="T69"/>
      <c r="U69"/>
      <c r="V69"/>
    </row>
    <row r="70" spans="1:22" ht="14.15" customHeight="1" x14ac:dyDescent="0.35">
      <c r="A70" s="115"/>
      <c r="B70" s="232"/>
      <c r="C70" s="234" t="s">
        <v>73</v>
      </c>
      <c r="D70" s="355">
        <v>1</v>
      </c>
      <c r="E70" s="329">
        <v>41.5</v>
      </c>
      <c r="F70" s="355">
        <v>6</v>
      </c>
      <c r="G70" s="356">
        <v>1</v>
      </c>
      <c r="H70" s="395" t="s">
        <v>30</v>
      </c>
      <c r="I70" s="339" t="s">
        <v>30</v>
      </c>
      <c r="J70" s="133">
        <v>3.2000000000000001E-2</v>
      </c>
      <c r="K70" s="246">
        <v>-0.50175165434021018</v>
      </c>
      <c r="L70" s="396" t="s">
        <v>94</v>
      </c>
      <c r="M70" s="111"/>
      <c r="S70"/>
      <c r="T70"/>
      <c r="U70"/>
      <c r="V70"/>
    </row>
    <row r="71" spans="1:22" ht="10.5" customHeight="1" x14ac:dyDescent="0.35">
      <c r="A71" s="115"/>
      <c r="B71" s="232"/>
      <c r="C71" s="234"/>
      <c r="D71" s="355"/>
      <c r="E71" s="329"/>
      <c r="F71" s="355"/>
      <c r="G71" s="356"/>
      <c r="H71" s="133"/>
      <c r="I71" s="339"/>
      <c r="J71" s="133"/>
      <c r="K71" s="246"/>
      <c r="L71" s="397"/>
      <c r="M71" s="111"/>
      <c r="S71"/>
      <c r="T71"/>
      <c r="U71"/>
      <c r="V71"/>
    </row>
    <row r="72" spans="1:22" ht="16.5" customHeight="1" thickBot="1" x14ac:dyDescent="0.35">
      <c r="A72" s="111"/>
      <c r="B72" s="258" t="s">
        <v>106</v>
      </c>
      <c r="C72" s="259"/>
      <c r="D72" s="260">
        <v>1</v>
      </c>
      <c r="E72" s="261">
        <v>41.5</v>
      </c>
      <c r="F72" s="260">
        <v>6</v>
      </c>
      <c r="G72" s="260">
        <v>1</v>
      </c>
      <c r="H72" s="262"/>
      <c r="I72" s="264"/>
      <c r="J72" s="262">
        <v>3.2000000000000001E-2</v>
      </c>
      <c r="K72" s="264">
        <v>-0.50175165434021018</v>
      </c>
      <c r="L72" s="265"/>
      <c r="M72" s="111"/>
      <c r="S72"/>
      <c r="T72"/>
      <c r="U72"/>
      <c r="V72"/>
    </row>
    <row r="73" spans="1:22" ht="8.25" customHeight="1" x14ac:dyDescent="0.35">
      <c r="A73" s="6"/>
      <c r="B73" s="56"/>
      <c r="C73" s="131"/>
      <c r="D73" s="100"/>
      <c r="E73" s="101"/>
      <c r="F73" s="100"/>
      <c r="G73" s="102"/>
      <c r="H73" s="101"/>
      <c r="I73" s="102"/>
      <c r="J73" s="170"/>
      <c r="K73" s="128"/>
      <c r="L73" s="128"/>
      <c r="M73" s="73"/>
      <c r="S73"/>
      <c r="T73"/>
      <c r="U73"/>
      <c r="V73"/>
    </row>
    <row r="74" spans="1:22" ht="14.15" customHeight="1" x14ac:dyDescent="0.35">
      <c r="A74" s="6"/>
      <c r="B74" s="57"/>
      <c r="C74" s="57"/>
      <c r="D74" s="104"/>
      <c r="E74" s="105"/>
      <c r="F74" s="104"/>
      <c r="G74" s="106"/>
      <c r="H74" s="105"/>
      <c r="I74" s="106"/>
      <c r="J74" s="103"/>
      <c r="K74" s="93"/>
      <c r="L74" s="95"/>
      <c r="M74" s="73"/>
      <c r="S74"/>
      <c r="T74"/>
      <c r="U74"/>
      <c r="V74"/>
    </row>
    <row r="75" spans="1:22" ht="14.15" customHeight="1" x14ac:dyDescent="0.35">
      <c r="A75" s="6"/>
      <c r="B75" s="48"/>
      <c r="C75" s="132"/>
      <c r="D75" s="2"/>
      <c r="E75" s="138"/>
      <c r="F75" s="2"/>
      <c r="G75" s="2"/>
      <c r="H75" s="202"/>
      <c r="I75" s="2"/>
      <c r="J75" s="190"/>
      <c r="K75" s="6"/>
      <c r="L75" s="6"/>
      <c r="M75" s="73"/>
      <c r="S75"/>
      <c r="T75"/>
      <c r="U75"/>
      <c r="V75"/>
    </row>
    <row r="76" spans="1:22" ht="17.600000000000001" x14ac:dyDescent="0.3">
      <c r="A76" s="6"/>
      <c r="B76" s="4" t="s">
        <v>45</v>
      </c>
      <c r="C76" s="5"/>
      <c r="D76" s="2"/>
      <c r="E76" s="2"/>
      <c r="F76" s="2"/>
      <c r="G76" s="2"/>
      <c r="H76" s="2"/>
      <c r="I76" s="2"/>
      <c r="J76" s="191"/>
      <c r="K76" s="3"/>
      <c r="L76" s="3"/>
      <c r="M76" s="6"/>
      <c r="S76"/>
      <c r="T76"/>
      <c r="U76"/>
      <c r="V76"/>
    </row>
    <row r="77" spans="1:22" ht="15" customHeight="1" thickBot="1" x14ac:dyDescent="0.35">
      <c r="A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S77"/>
      <c r="T77"/>
      <c r="U77"/>
      <c r="V77"/>
    </row>
    <row r="78" spans="1:22" ht="38.25" customHeight="1" x14ac:dyDescent="0.3">
      <c r="A78" s="111"/>
      <c r="B78" s="237"/>
      <c r="C78" s="255" t="s">
        <v>99</v>
      </c>
      <c r="D78" s="250" t="s">
        <v>0</v>
      </c>
      <c r="E78" s="250" t="s">
        <v>1</v>
      </c>
      <c r="F78" s="251" t="s">
        <v>8</v>
      </c>
      <c r="G78" s="250" t="s">
        <v>9</v>
      </c>
      <c r="H78" s="251" t="s">
        <v>89</v>
      </c>
      <c r="I78" s="252" t="s">
        <v>143</v>
      </c>
      <c r="J78" s="253" t="s">
        <v>31</v>
      </c>
      <c r="K78" s="252" t="s">
        <v>143</v>
      </c>
      <c r="L78" s="254" t="s">
        <v>16</v>
      </c>
      <c r="M78" s="111"/>
      <c r="S78"/>
      <c r="T78"/>
      <c r="U78"/>
      <c r="V78"/>
    </row>
    <row r="79" spans="1:22" ht="14.15" x14ac:dyDescent="0.35">
      <c r="A79" s="111"/>
      <c r="B79" s="235"/>
      <c r="C79" s="234" t="s">
        <v>11</v>
      </c>
      <c r="D79" s="355">
        <v>8</v>
      </c>
      <c r="E79" s="329">
        <v>122.95000000000002</v>
      </c>
      <c r="F79" s="355">
        <v>161</v>
      </c>
      <c r="G79" s="356">
        <v>143</v>
      </c>
      <c r="H79" s="133">
        <v>43.605909094000005</v>
      </c>
      <c r="I79" s="246">
        <v>-9.1070329717320125E-2</v>
      </c>
      <c r="J79" s="133">
        <v>111.65150500000082</v>
      </c>
      <c r="K79" s="246">
        <v>-0.47349695557313881</v>
      </c>
      <c r="L79" s="357">
        <v>75.116217000000006</v>
      </c>
      <c r="M79" s="42"/>
      <c r="S79"/>
      <c r="T79"/>
      <c r="U79"/>
      <c r="V79"/>
    </row>
    <row r="80" spans="1:22" ht="14.15" x14ac:dyDescent="0.35">
      <c r="A80" s="111"/>
      <c r="B80" s="232"/>
      <c r="C80" s="234" t="s">
        <v>13</v>
      </c>
      <c r="D80" s="355">
        <v>17</v>
      </c>
      <c r="E80" s="329">
        <v>150.892</v>
      </c>
      <c r="F80" s="355">
        <v>83</v>
      </c>
      <c r="G80" s="356">
        <v>49</v>
      </c>
      <c r="H80" s="133">
        <v>13.954365230000001</v>
      </c>
      <c r="I80" s="246">
        <v>-0.16659699098587391</v>
      </c>
      <c r="J80" s="133">
        <v>24.294523999999999</v>
      </c>
      <c r="K80" s="246">
        <v>-0.48745087649410629</v>
      </c>
      <c r="L80" s="357">
        <v>19.113923580000002</v>
      </c>
      <c r="M80" s="6"/>
      <c r="S80"/>
      <c r="T80"/>
      <c r="U80"/>
      <c r="V80"/>
    </row>
    <row r="81" spans="1:22" ht="14.15" x14ac:dyDescent="0.35">
      <c r="A81" s="111"/>
      <c r="B81" s="232"/>
      <c r="C81" s="234" t="s">
        <v>73</v>
      </c>
      <c r="D81" s="355">
        <v>6</v>
      </c>
      <c r="E81" s="329">
        <v>515.79999999999995</v>
      </c>
      <c r="F81" s="355">
        <v>119</v>
      </c>
      <c r="G81" s="356">
        <v>36</v>
      </c>
      <c r="H81" s="133">
        <v>46.358999999999995</v>
      </c>
      <c r="I81" s="246">
        <v>-9.1231646835120528E-2</v>
      </c>
      <c r="J81" s="133">
        <v>30.814</v>
      </c>
      <c r="K81" s="246">
        <v>-0.49082825758541848</v>
      </c>
      <c r="L81" s="357">
        <v>38.255000000000003</v>
      </c>
      <c r="M81" s="111"/>
      <c r="S81"/>
      <c r="T81"/>
      <c r="U81"/>
      <c r="V81"/>
    </row>
    <row r="82" spans="1:22" ht="14.15" x14ac:dyDescent="0.35">
      <c r="A82" s="111"/>
      <c r="B82" s="232"/>
      <c r="C82" s="234" t="s">
        <v>34</v>
      </c>
      <c r="D82" s="355">
        <v>6</v>
      </c>
      <c r="E82" s="329">
        <v>29.1</v>
      </c>
      <c r="F82" s="355">
        <v>56</v>
      </c>
      <c r="G82" s="356">
        <v>22.5</v>
      </c>
      <c r="H82" s="133">
        <v>1.0769724439699999</v>
      </c>
      <c r="I82" s="246">
        <v>-0.15971683685761945</v>
      </c>
      <c r="J82" s="133">
        <v>7.843839</v>
      </c>
      <c r="K82" s="246">
        <v>-0.48656089411979714</v>
      </c>
      <c r="L82" s="357">
        <v>4.2267120299999998</v>
      </c>
      <c r="M82" s="111"/>
      <c r="S82"/>
      <c r="T82"/>
      <c r="U82"/>
      <c r="V82"/>
    </row>
    <row r="83" spans="1:22" ht="9" customHeight="1" x14ac:dyDescent="0.35">
      <c r="A83" s="111"/>
      <c r="B83" s="232"/>
      <c r="C83" s="234"/>
      <c r="D83" s="355"/>
      <c r="E83" s="329"/>
      <c r="F83" s="355"/>
      <c r="G83" s="356"/>
      <c r="H83" s="133"/>
      <c r="I83" s="246"/>
      <c r="J83" s="133"/>
      <c r="K83" s="246"/>
      <c r="L83" s="357"/>
      <c r="M83" s="111"/>
      <c r="S83" s="168"/>
      <c r="T83" s="168"/>
      <c r="U83" s="168"/>
    </row>
    <row r="84" spans="1:22" ht="14.6" thickBot="1" x14ac:dyDescent="0.35">
      <c r="A84" s="111"/>
      <c r="B84" s="258" t="s">
        <v>107</v>
      </c>
      <c r="C84" s="259"/>
      <c r="D84" s="260">
        <v>37</v>
      </c>
      <c r="E84" s="261">
        <v>818.74199999999996</v>
      </c>
      <c r="F84" s="260">
        <v>419</v>
      </c>
      <c r="G84" s="260">
        <v>250.5</v>
      </c>
      <c r="H84" s="262">
        <v>104.99624676797001</v>
      </c>
      <c r="I84" s="263">
        <v>-0.10269991005097069</v>
      </c>
      <c r="J84" s="262">
        <v>174.60386800000083</v>
      </c>
      <c r="K84" s="264">
        <v>-0.47919360408105066</v>
      </c>
      <c r="L84" s="265">
        <v>136.71185260999999</v>
      </c>
      <c r="M84" s="114"/>
      <c r="S84" s="168"/>
      <c r="T84" s="168"/>
      <c r="U84" s="168"/>
    </row>
    <row r="85" spans="1:22" x14ac:dyDescent="0.3">
      <c r="A85" s="111"/>
      <c r="B85" s="115"/>
      <c r="C85" s="115"/>
      <c r="D85" s="115"/>
      <c r="E85" s="115"/>
      <c r="F85" s="115"/>
      <c r="G85" s="111"/>
      <c r="H85" s="111"/>
      <c r="I85" s="111"/>
      <c r="J85" s="111"/>
      <c r="K85" s="111"/>
      <c r="L85" s="111"/>
      <c r="M85" s="111"/>
      <c r="T85" s="168"/>
      <c r="U85" s="168"/>
    </row>
    <row r="86" spans="1:22" x14ac:dyDescent="0.3">
      <c r="A86" s="111"/>
      <c r="B86" s="201" t="s">
        <v>117</v>
      </c>
      <c r="C86" s="200" t="s">
        <v>122</v>
      </c>
      <c r="D86" s="115"/>
      <c r="E86" s="115"/>
      <c r="F86" s="115"/>
      <c r="G86" s="118"/>
      <c r="H86" s="111"/>
      <c r="I86" s="111"/>
      <c r="J86" s="186"/>
      <c r="K86" s="116"/>
      <c r="L86" s="178" t="s">
        <v>49</v>
      </c>
      <c r="T86" s="168"/>
      <c r="U86" s="168"/>
    </row>
    <row r="87" spans="1:22" x14ac:dyDescent="0.3">
      <c r="A87" s="111"/>
      <c r="B87" s="118" t="s">
        <v>121</v>
      </c>
      <c r="C87" s="200" t="s">
        <v>123</v>
      </c>
      <c r="E87" s="111"/>
      <c r="F87" s="111"/>
      <c r="G87" s="118"/>
      <c r="H87" s="115"/>
      <c r="I87" s="115"/>
      <c r="J87" s="111"/>
      <c r="K87" s="111"/>
      <c r="L87" s="111"/>
      <c r="M87" s="111"/>
      <c r="T87" s="168"/>
      <c r="U87" s="168"/>
    </row>
    <row r="88" spans="1:22" x14ac:dyDescent="0.3">
      <c r="A88" s="111"/>
      <c r="B88" s="201" t="s">
        <v>120</v>
      </c>
      <c r="C88" s="200" t="s">
        <v>137</v>
      </c>
      <c r="D88" s="115"/>
      <c r="E88" s="111"/>
      <c r="F88" s="111"/>
      <c r="G88" s="118"/>
      <c r="H88" s="115"/>
      <c r="I88" s="115"/>
      <c r="J88" s="111"/>
      <c r="K88" s="111"/>
      <c r="L88" s="111"/>
      <c r="M88" s="111"/>
      <c r="S88"/>
      <c r="T88" s="168"/>
      <c r="U88" s="168"/>
    </row>
    <row r="89" spans="1:22" x14ac:dyDescent="0.3">
      <c r="A89" s="111"/>
      <c r="B89" s="118" t="s">
        <v>124</v>
      </c>
      <c r="D89" s="115"/>
      <c r="E89" s="111"/>
      <c r="F89" s="202"/>
      <c r="G89" s="118"/>
      <c r="H89" s="115"/>
      <c r="I89" s="115"/>
      <c r="J89" s="111"/>
      <c r="K89" s="111"/>
      <c r="L89" s="111"/>
      <c r="M89" s="111"/>
    </row>
    <row r="90" spans="1:22" x14ac:dyDescent="0.3">
      <c r="A90" s="111"/>
      <c r="B90" s="118" t="s">
        <v>118</v>
      </c>
      <c r="C90" s="115"/>
      <c r="D90" s="115"/>
      <c r="E90" s="111"/>
      <c r="F90" s="111"/>
      <c r="G90" s="111"/>
      <c r="H90" s="111"/>
      <c r="I90" s="111"/>
      <c r="J90" s="111"/>
      <c r="K90" s="114"/>
      <c r="L90" s="111"/>
      <c r="M90" s="111"/>
    </row>
    <row r="91" spans="1:22" x14ac:dyDescent="0.3">
      <c r="A91" s="111"/>
      <c r="B91" s="118" t="s">
        <v>119</v>
      </c>
      <c r="C91" s="115"/>
      <c r="D91" s="115"/>
      <c r="E91" s="111"/>
      <c r="F91" s="111"/>
      <c r="G91" s="111"/>
      <c r="H91" s="111"/>
      <c r="I91" s="111"/>
      <c r="J91" s="111"/>
      <c r="K91" s="111"/>
      <c r="L91" s="111"/>
      <c r="M91" s="111"/>
      <c r="T91" s="167"/>
    </row>
    <row r="92" spans="1:22" x14ac:dyDescent="0.3">
      <c r="A92" s="111"/>
      <c r="C92" s="115"/>
      <c r="D92" s="115"/>
      <c r="E92" s="111"/>
      <c r="F92" s="111"/>
      <c r="G92" s="111"/>
      <c r="H92" s="34"/>
      <c r="I92" s="34"/>
      <c r="K92" s="111"/>
      <c r="L92" s="111"/>
      <c r="M92" s="111"/>
    </row>
    <row r="93" spans="1:22" x14ac:dyDescent="0.3">
      <c r="C93" s="111"/>
      <c r="D93" s="111"/>
      <c r="H93" s="418"/>
      <c r="I93" s="34"/>
    </row>
    <row r="94" spans="1:22" x14ac:dyDescent="0.3">
      <c r="H94" s="418"/>
      <c r="I94" s="418"/>
    </row>
    <row r="95" spans="1:22" x14ac:dyDescent="0.3">
      <c r="H95" s="34"/>
      <c r="I95" s="34"/>
    </row>
    <row r="98" spans="6:10" ht="45.75" customHeight="1" x14ac:dyDescent="0.3"/>
    <row r="99" spans="6:10" ht="22.5" customHeight="1" x14ac:dyDescent="0.3"/>
    <row r="106" spans="6:10" x14ac:dyDescent="0.3">
      <c r="F106" s="181"/>
      <c r="J106" s="21"/>
    </row>
  </sheetData>
  <mergeCells count="18">
    <mergeCell ref="F8:F9"/>
    <mergeCell ref="G47:G48"/>
    <mergeCell ref="J47:J48"/>
    <mergeCell ref="C47:C48"/>
    <mergeCell ref="D47:D48"/>
    <mergeCell ref="E47:E48"/>
    <mergeCell ref="F47:F48"/>
    <mergeCell ref="G8:G9"/>
    <mergeCell ref="C8:C9"/>
    <mergeCell ref="D8:D9"/>
    <mergeCell ref="E8:E9"/>
    <mergeCell ref="J8:J9"/>
    <mergeCell ref="H47:H48"/>
    <mergeCell ref="I8:I9"/>
    <mergeCell ref="K8:K9"/>
    <mergeCell ref="I47:I48"/>
    <mergeCell ref="K47:K48"/>
    <mergeCell ref="H8:H9"/>
  </mergeCells>
  <phoneticPr fontId="0" type="noConversion"/>
  <pageMargins left="0" right="0" top="0.55118110236220474" bottom="0.43307086614173229" header="0" footer="0"/>
  <pageSetup paperSize="9"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V103"/>
  <sheetViews>
    <sheetView zoomScale="90" zoomScaleNormal="90" zoomScaleSheetLayoutView="100" workbookViewId="0">
      <selection activeCell="L20" sqref="L20"/>
    </sheetView>
  </sheetViews>
  <sheetFormatPr baseColWidth="10" defaultColWidth="11.3046875" defaultRowHeight="12.45" x14ac:dyDescent="0.3"/>
  <cols>
    <col min="1" max="1" width="6.69140625" customWidth="1"/>
    <col min="2" max="2" width="5.69140625" customWidth="1"/>
    <col min="3" max="3" width="41.69140625" customWidth="1"/>
    <col min="4" max="4" width="11.07421875" customWidth="1"/>
    <col min="5" max="5" width="15.23046875" customWidth="1"/>
    <col min="6" max="6" width="11.69140625" hidden="1" customWidth="1"/>
    <col min="7" max="7" width="12.69140625" customWidth="1"/>
    <col min="8" max="8" width="11.69140625" hidden="1" customWidth="1"/>
    <col min="9" max="9" width="14.07421875" customWidth="1"/>
    <col min="10" max="10" width="12.84375" customWidth="1"/>
    <col min="11" max="12" width="14" customWidth="1"/>
    <col min="13" max="13" width="13" customWidth="1"/>
    <col min="14" max="14" width="13.3046875" customWidth="1"/>
    <col min="15" max="15" width="11.84375" customWidth="1"/>
    <col min="16" max="16" width="13.69140625" bestFit="1" customWidth="1"/>
    <col min="17" max="17" width="11.69140625" bestFit="1" customWidth="1"/>
    <col min="21" max="21" width="14" customWidth="1"/>
  </cols>
  <sheetData>
    <row r="1" spans="1:22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2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2" ht="17.25" customHeight="1" x14ac:dyDescent="0.3">
      <c r="A3" s="12"/>
      <c r="B3" s="13" t="s">
        <v>144</v>
      </c>
      <c r="C3" s="13"/>
      <c r="D3" s="13"/>
      <c r="E3" s="13"/>
      <c r="F3" s="13"/>
      <c r="G3" s="13"/>
      <c r="H3" s="13"/>
      <c r="I3" s="13"/>
      <c r="J3" s="14"/>
      <c r="K3" s="15"/>
      <c r="L3" s="15"/>
      <c r="M3" s="15"/>
      <c r="N3" s="15"/>
      <c r="O3" s="15"/>
    </row>
    <row r="4" spans="1:22" ht="9.75" customHeight="1" x14ac:dyDescent="0.3">
      <c r="A4" s="12"/>
      <c r="B4" s="13"/>
      <c r="C4" s="13"/>
      <c r="D4" s="13"/>
      <c r="E4" s="13"/>
      <c r="F4" s="13"/>
      <c r="G4" s="13"/>
      <c r="H4" s="13"/>
      <c r="I4" s="13"/>
      <c r="J4" s="14"/>
      <c r="K4" s="15"/>
      <c r="L4" s="15"/>
      <c r="M4" s="15"/>
      <c r="N4" s="15"/>
      <c r="O4" s="15"/>
    </row>
    <row r="5" spans="1:22" ht="7.5" customHeight="1" x14ac:dyDescent="0.3">
      <c r="A5" s="12"/>
      <c r="B5" s="13"/>
      <c r="C5" s="13"/>
      <c r="D5" s="13"/>
      <c r="E5" s="13"/>
      <c r="F5" s="13"/>
      <c r="G5" s="13"/>
      <c r="H5" s="13"/>
      <c r="I5" s="13"/>
      <c r="J5" s="14"/>
      <c r="K5" s="15"/>
      <c r="L5" s="15"/>
      <c r="M5" s="15"/>
      <c r="N5" s="15"/>
      <c r="O5" s="15"/>
    </row>
    <row r="6" spans="1:22" ht="17.25" customHeight="1" x14ac:dyDescent="0.3">
      <c r="A6" s="12"/>
      <c r="B6" s="158" t="s">
        <v>10</v>
      </c>
      <c r="C6" s="13"/>
      <c r="D6" s="13"/>
      <c r="E6" s="13"/>
      <c r="F6" s="13"/>
      <c r="G6" s="13"/>
      <c r="H6" s="13"/>
      <c r="I6" s="13"/>
      <c r="J6" s="14"/>
      <c r="K6" s="15"/>
      <c r="L6" s="15"/>
      <c r="M6" s="15"/>
      <c r="N6" s="15"/>
      <c r="O6" s="15"/>
    </row>
    <row r="7" spans="1:22" ht="7.5" customHeight="1" thickBot="1" x14ac:dyDescent="0.35">
      <c r="A7" s="11"/>
      <c r="B7" s="16"/>
      <c r="C7" s="16"/>
      <c r="D7" s="16"/>
      <c r="E7" s="16"/>
      <c r="F7" s="16"/>
      <c r="G7" s="16"/>
      <c r="H7" s="16"/>
      <c r="I7" s="16"/>
      <c r="J7" s="17"/>
      <c r="K7" s="17"/>
      <c r="L7" s="20"/>
      <c r="M7" s="17"/>
      <c r="N7" s="17"/>
      <c r="O7" s="17"/>
      <c r="U7" s="24"/>
      <c r="V7" s="24"/>
    </row>
    <row r="8" spans="1:22" ht="12.75" customHeight="1" x14ac:dyDescent="0.3">
      <c r="A8" s="11"/>
      <c r="B8" s="474"/>
      <c r="C8" s="477"/>
      <c r="D8" s="464" t="s">
        <v>0</v>
      </c>
      <c r="E8" s="464" t="s">
        <v>1</v>
      </c>
      <c r="F8" s="464" t="s">
        <v>63</v>
      </c>
      <c r="G8" s="464" t="s">
        <v>54</v>
      </c>
      <c r="H8" s="464" t="s">
        <v>64</v>
      </c>
      <c r="I8" s="464" t="s">
        <v>71</v>
      </c>
      <c r="J8" s="464" t="s">
        <v>17</v>
      </c>
      <c r="K8" s="457" t="s">
        <v>145</v>
      </c>
      <c r="L8" s="464" t="s">
        <v>27</v>
      </c>
      <c r="M8" s="457" t="s">
        <v>145</v>
      </c>
      <c r="N8" s="460" t="s">
        <v>16</v>
      </c>
      <c r="O8" s="15"/>
      <c r="U8" s="24"/>
      <c r="V8" s="24"/>
    </row>
    <row r="9" spans="1:22" ht="21.75" customHeight="1" x14ac:dyDescent="0.3">
      <c r="A9" s="11"/>
      <c r="B9" s="475"/>
      <c r="C9" s="478"/>
      <c r="D9" s="465"/>
      <c r="E9" s="465"/>
      <c r="F9" s="465"/>
      <c r="G9" s="465"/>
      <c r="H9" s="465"/>
      <c r="I9" s="476"/>
      <c r="J9" s="465"/>
      <c r="K9" s="459"/>
      <c r="L9" s="465"/>
      <c r="M9" s="459"/>
      <c r="N9" s="461"/>
      <c r="O9" s="15"/>
      <c r="U9" s="38"/>
      <c r="V9" s="24"/>
    </row>
    <row r="10" spans="1:22" ht="15.75" customHeight="1" x14ac:dyDescent="0.3">
      <c r="A10" s="11"/>
      <c r="B10" s="266"/>
      <c r="C10" s="267" t="s">
        <v>86</v>
      </c>
      <c r="D10" s="268"/>
      <c r="E10" s="268"/>
      <c r="F10" s="268"/>
      <c r="G10" s="268"/>
      <c r="H10" s="268"/>
      <c r="I10" s="268"/>
      <c r="J10" s="268"/>
      <c r="K10" s="269"/>
      <c r="L10" s="268"/>
      <c r="M10" s="269"/>
      <c r="N10" s="270"/>
      <c r="O10" s="15"/>
      <c r="U10" s="38"/>
      <c r="V10" s="24"/>
    </row>
    <row r="11" spans="1:22" x14ac:dyDescent="0.3">
      <c r="A11" s="11"/>
      <c r="B11" s="271"/>
      <c r="C11" s="272" t="s">
        <v>65</v>
      </c>
      <c r="D11" s="187">
        <v>102</v>
      </c>
      <c r="E11" s="416">
        <v>834.77</v>
      </c>
      <c r="F11" s="188">
        <v>1168</v>
      </c>
      <c r="G11" s="187">
        <v>903</v>
      </c>
      <c r="H11" s="379">
        <v>1</v>
      </c>
      <c r="I11" s="305">
        <v>8.26</v>
      </c>
      <c r="J11" s="189">
        <v>18.047502871999999</v>
      </c>
      <c r="K11" s="380">
        <v>-0.17068417236781017</v>
      </c>
      <c r="L11" s="381">
        <v>55.976981000000002</v>
      </c>
      <c r="M11" s="380">
        <v>-0.49430453479628556</v>
      </c>
      <c r="N11" s="382">
        <v>32.424596000000001</v>
      </c>
      <c r="O11" s="176"/>
      <c r="U11" s="24"/>
      <c r="V11" s="24"/>
    </row>
    <row r="12" spans="1:22" x14ac:dyDescent="0.3">
      <c r="A12" s="11"/>
      <c r="B12" s="271"/>
      <c r="C12" s="272" t="s">
        <v>18</v>
      </c>
      <c r="D12" s="187">
        <v>2</v>
      </c>
      <c r="E12" s="304">
        <v>8.07</v>
      </c>
      <c r="F12" s="188">
        <v>15</v>
      </c>
      <c r="G12" s="187">
        <v>12</v>
      </c>
      <c r="H12" s="379">
        <v>1</v>
      </c>
      <c r="I12" s="305">
        <v>9.76</v>
      </c>
      <c r="J12" s="189">
        <v>0.191275152</v>
      </c>
      <c r="K12" s="380">
        <v>-0.11763686016902238</v>
      </c>
      <c r="L12" s="381">
        <v>0.717221</v>
      </c>
      <c r="M12" s="380">
        <v>-0.40199440532619612</v>
      </c>
      <c r="N12" s="382">
        <v>0.27584122</v>
      </c>
      <c r="O12" s="383"/>
      <c r="U12" s="24"/>
      <c r="V12" s="24"/>
    </row>
    <row r="13" spans="1:22" x14ac:dyDescent="0.3">
      <c r="A13" s="11"/>
      <c r="B13" s="271"/>
      <c r="C13" s="272" t="s">
        <v>19</v>
      </c>
      <c r="D13" s="187">
        <v>29</v>
      </c>
      <c r="E13" s="304">
        <v>560.89</v>
      </c>
      <c r="F13" s="188">
        <v>187</v>
      </c>
      <c r="G13" s="187">
        <v>168</v>
      </c>
      <c r="H13" s="379">
        <v>1</v>
      </c>
      <c r="I13" s="305">
        <v>9.77</v>
      </c>
      <c r="J13" s="189">
        <v>5.0060253689999996</v>
      </c>
      <c r="K13" s="380">
        <v>-0.15862448799656112</v>
      </c>
      <c r="L13" s="381">
        <v>5.4743459999999997</v>
      </c>
      <c r="M13" s="380">
        <v>-0.496112376222131</v>
      </c>
      <c r="N13" s="382">
        <v>3.06652434</v>
      </c>
      <c r="O13" s="383"/>
      <c r="U13" s="24"/>
      <c r="V13" s="24"/>
    </row>
    <row r="14" spans="1:22" x14ac:dyDescent="0.3">
      <c r="A14" s="11"/>
      <c r="B14" s="271"/>
      <c r="C14" s="272" t="s">
        <v>50</v>
      </c>
      <c r="D14" s="187">
        <v>15</v>
      </c>
      <c r="E14" s="304">
        <v>187.65</v>
      </c>
      <c r="F14" s="188">
        <v>93</v>
      </c>
      <c r="G14" s="187">
        <v>83</v>
      </c>
      <c r="H14" s="379">
        <v>1</v>
      </c>
      <c r="I14" s="305">
        <v>9.4600000000000009</v>
      </c>
      <c r="J14" s="189">
        <v>2.343910342</v>
      </c>
      <c r="K14" s="380">
        <v>-4.1698972608852879E-2</v>
      </c>
      <c r="L14" s="381">
        <v>2.5456949999999998</v>
      </c>
      <c r="M14" s="380">
        <v>-0.51504973716966185</v>
      </c>
      <c r="N14" s="382">
        <v>1.2278975600000002</v>
      </c>
      <c r="O14" s="383"/>
      <c r="U14" s="24"/>
      <c r="V14" s="24"/>
    </row>
    <row r="15" spans="1:22" x14ac:dyDescent="0.3">
      <c r="A15" s="11"/>
      <c r="B15" s="271"/>
      <c r="C15" s="272" t="s">
        <v>20</v>
      </c>
      <c r="D15" s="187">
        <v>12</v>
      </c>
      <c r="E15" s="304">
        <v>115.47</v>
      </c>
      <c r="F15" s="188">
        <v>93</v>
      </c>
      <c r="G15" s="187">
        <v>74</v>
      </c>
      <c r="H15" s="379">
        <v>1</v>
      </c>
      <c r="I15" s="305">
        <v>9.26</v>
      </c>
      <c r="J15" s="189">
        <v>1.876788017</v>
      </c>
      <c r="K15" s="380">
        <v>-5.9071709355903515E-2</v>
      </c>
      <c r="L15" s="381">
        <v>3.7745799999999998</v>
      </c>
      <c r="M15" s="380">
        <v>-0.44588985824505611</v>
      </c>
      <c r="N15" s="382">
        <v>1.79981722</v>
      </c>
      <c r="O15" s="383"/>
      <c r="U15" s="24"/>
      <c r="V15" s="24"/>
    </row>
    <row r="16" spans="1:22" x14ac:dyDescent="0.3">
      <c r="A16" s="11"/>
      <c r="B16" s="273"/>
      <c r="C16" s="274" t="s">
        <v>112</v>
      </c>
      <c r="D16" s="187">
        <v>1</v>
      </c>
      <c r="E16" s="304">
        <v>11.53</v>
      </c>
      <c r="F16" s="188">
        <v>3</v>
      </c>
      <c r="G16" s="187">
        <v>2</v>
      </c>
      <c r="H16" s="379">
        <v>1</v>
      </c>
      <c r="I16" s="305">
        <v>11.31</v>
      </c>
      <c r="J16" s="189">
        <v>8.1557649999999995E-2</v>
      </c>
      <c r="K16" s="380">
        <v>0.1887440650359104</v>
      </c>
      <c r="L16" s="381">
        <v>7.3813000000000004E-2</v>
      </c>
      <c r="M16" s="380">
        <v>-0.2952941962708725</v>
      </c>
      <c r="N16" s="382">
        <v>3.2867769999999998E-2</v>
      </c>
      <c r="O16" s="383"/>
      <c r="U16" s="24"/>
      <c r="V16" s="24"/>
    </row>
    <row r="17" spans="1:22" x14ac:dyDescent="0.3">
      <c r="A17" s="11"/>
      <c r="B17" s="271"/>
      <c r="C17" s="272" t="s">
        <v>21</v>
      </c>
      <c r="D17" s="187">
        <v>46</v>
      </c>
      <c r="E17" s="304">
        <v>531.72</v>
      </c>
      <c r="F17" s="188">
        <v>329</v>
      </c>
      <c r="G17" s="187">
        <v>308</v>
      </c>
      <c r="H17" s="379">
        <v>1</v>
      </c>
      <c r="I17" s="305">
        <v>8.76</v>
      </c>
      <c r="J17" s="189">
        <v>6.1683357729999999</v>
      </c>
      <c r="K17" s="380">
        <v>-0.15668458604345537</v>
      </c>
      <c r="L17" s="381">
        <v>11.708894000000001</v>
      </c>
      <c r="M17" s="380">
        <v>-0.44340421607653696</v>
      </c>
      <c r="N17" s="382">
        <v>5.7302074599999999</v>
      </c>
      <c r="O17" s="383"/>
      <c r="U17" s="29"/>
      <c r="V17" s="24"/>
    </row>
    <row r="18" spans="1:22" x14ac:dyDescent="0.3">
      <c r="A18" s="11"/>
      <c r="B18" s="271"/>
      <c r="C18" s="272" t="s">
        <v>26</v>
      </c>
      <c r="D18" s="187">
        <v>16</v>
      </c>
      <c r="E18" s="304">
        <v>119.32599999999999</v>
      </c>
      <c r="F18" s="188">
        <v>29</v>
      </c>
      <c r="G18" s="187">
        <v>22</v>
      </c>
      <c r="H18" s="379">
        <v>1</v>
      </c>
      <c r="I18" s="305">
        <v>7.78</v>
      </c>
      <c r="J18" s="189">
        <v>0.42420520699999997</v>
      </c>
      <c r="K18" s="380">
        <v>-8.014873001475796E-2</v>
      </c>
      <c r="L18" s="381">
        <v>0.59956600000000004</v>
      </c>
      <c r="M18" s="380">
        <v>-0.43401021218268648</v>
      </c>
      <c r="N18" s="382">
        <v>0.24101942000000001</v>
      </c>
      <c r="O18" s="383"/>
      <c r="U18" s="29"/>
      <c r="V18" s="24"/>
    </row>
    <row r="19" spans="1:22" x14ac:dyDescent="0.3">
      <c r="A19" s="11"/>
      <c r="B19" s="275"/>
      <c r="C19" s="276" t="s">
        <v>72</v>
      </c>
      <c r="D19" s="187">
        <v>2</v>
      </c>
      <c r="E19" s="304">
        <v>32.409999999999997</v>
      </c>
      <c r="F19" s="188">
        <v>30</v>
      </c>
      <c r="G19" s="187">
        <v>23</v>
      </c>
      <c r="H19" s="379">
        <v>2</v>
      </c>
      <c r="I19" s="305">
        <v>10.8</v>
      </c>
      <c r="J19" s="189">
        <v>1.1992394</v>
      </c>
      <c r="K19" s="380">
        <v>-0.43847289498636266</v>
      </c>
      <c r="L19" s="381">
        <v>1.0311840000000001</v>
      </c>
      <c r="M19" s="380">
        <v>-0.65084142022252767</v>
      </c>
      <c r="N19" s="382">
        <v>4.5710149299999996</v>
      </c>
      <c r="O19" s="383"/>
      <c r="U19" s="29"/>
      <c r="V19" s="24"/>
    </row>
    <row r="20" spans="1:22" x14ac:dyDescent="0.3">
      <c r="A20" s="11"/>
      <c r="B20" s="273"/>
      <c r="C20" s="274" t="s">
        <v>74</v>
      </c>
      <c r="D20" s="187">
        <v>4</v>
      </c>
      <c r="E20" s="304">
        <v>26.103999999999999</v>
      </c>
      <c r="F20" s="188">
        <v>8</v>
      </c>
      <c r="G20" s="187">
        <v>6</v>
      </c>
      <c r="H20" s="379">
        <v>3</v>
      </c>
      <c r="I20" s="305">
        <v>5.1100000000000003</v>
      </c>
      <c r="J20" s="189">
        <v>0.20165614700000001</v>
      </c>
      <c r="K20" s="380">
        <v>-0.18118589010887265</v>
      </c>
      <c r="L20" s="381">
        <v>0.14869499999999999</v>
      </c>
      <c r="M20" s="380">
        <v>-0.47939205512257632</v>
      </c>
      <c r="N20" s="382">
        <v>5.9597580000000004E-2</v>
      </c>
      <c r="O20" s="383"/>
      <c r="U20" s="27"/>
      <c r="V20" s="24"/>
    </row>
    <row r="21" spans="1:22" x14ac:dyDescent="0.3">
      <c r="A21" s="11"/>
      <c r="B21" s="273"/>
      <c r="C21" s="274" t="s">
        <v>95</v>
      </c>
      <c r="D21" s="187">
        <v>2</v>
      </c>
      <c r="E21" s="304">
        <v>33.06</v>
      </c>
      <c r="F21" s="188">
        <v>9</v>
      </c>
      <c r="G21" s="187">
        <v>7</v>
      </c>
      <c r="H21" s="379">
        <v>4</v>
      </c>
      <c r="I21" s="305">
        <v>5.2</v>
      </c>
      <c r="J21" s="189">
        <v>0.13420369500000001</v>
      </c>
      <c r="K21" s="380">
        <v>-1.5321563497170279E-2</v>
      </c>
      <c r="L21" s="381">
        <v>0.104592</v>
      </c>
      <c r="M21" s="380">
        <v>-0.40365701383781188</v>
      </c>
      <c r="N21" s="382">
        <v>4.216578E-2</v>
      </c>
      <c r="O21" s="383"/>
      <c r="U21" s="27"/>
      <c r="V21" s="24"/>
    </row>
    <row r="22" spans="1:22" x14ac:dyDescent="0.3">
      <c r="A22" s="11"/>
      <c r="B22" s="277"/>
      <c r="C22" s="278" t="s">
        <v>125</v>
      </c>
      <c r="D22" s="187">
        <v>2</v>
      </c>
      <c r="E22" s="304">
        <v>24.541</v>
      </c>
      <c r="F22" s="188"/>
      <c r="G22" s="187">
        <v>36</v>
      </c>
      <c r="H22" s="379"/>
      <c r="I22" s="305">
        <v>8.75</v>
      </c>
      <c r="J22" s="189">
        <v>0.13916600000000001</v>
      </c>
      <c r="K22" s="380">
        <v>-0.73617619849250038</v>
      </c>
      <c r="L22" s="381">
        <v>0.29312100000000002</v>
      </c>
      <c r="M22" s="380">
        <v>-0.79958552524521842</v>
      </c>
      <c r="N22" s="382">
        <v>1.8696127300000001</v>
      </c>
      <c r="O22" s="383"/>
      <c r="U22" s="27"/>
      <c r="V22" s="24"/>
    </row>
    <row r="23" spans="1:22" ht="14.6" thickBot="1" x14ac:dyDescent="0.35">
      <c r="A23" s="11"/>
      <c r="B23" s="307"/>
      <c r="C23" s="308" t="s">
        <v>2</v>
      </c>
      <c r="D23" s="309">
        <v>233</v>
      </c>
      <c r="E23" s="310">
        <v>2485.5410000000002</v>
      </c>
      <c r="F23" s="309">
        <v>1955</v>
      </c>
      <c r="G23" s="309">
        <v>1644</v>
      </c>
      <c r="H23" s="311">
        <v>1</v>
      </c>
      <c r="I23" s="312">
        <v>8.6435523114355224</v>
      </c>
      <c r="J23" s="310">
        <v>35.813865624000002</v>
      </c>
      <c r="K23" s="311">
        <v>-0.1721045718122971</v>
      </c>
      <c r="L23" s="313">
        <v>82.44868799999999</v>
      </c>
      <c r="M23" s="311">
        <v>-0.4907293099637392</v>
      </c>
      <c r="N23" s="314">
        <v>51.341162010000005</v>
      </c>
      <c r="O23" s="383"/>
      <c r="U23" s="27"/>
      <c r="V23" s="24"/>
    </row>
    <row r="24" spans="1:22" x14ac:dyDescent="0.3">
      <c r="A24" s="11"/>
      <c r="B24" s="152"/>
      <c r="C24" s="152"/>
      <c r="D24" s="153"/>
      <c r="E24" s="154"/>
      <c r="F24" s="153"/>
      <c r="G24" s="153"/>
      <c r="H24" s="155"/>
      <c r="I24" s="149"/>
      <c r="J24" s="154"/>
      <c r="K24" s="111"/>
      <c r="L24" s="156"/>
      <c r="M24" s="155"/>
      <c r="N24" s="157"/>
      <c r="O24" s="15"/>
      <c r="U24" s="27"/>
      <c r="V24" s="24"/>
    </row>
    <row r="25" spans="1:22" x14ac:dyDescent="0.3">
      <c r="A25" s="11"/>
      <c r="B25" s="152"/>
      <c r="C25" s="152"/>
      <c r="D25" s="153"/>
      <c r="E25" s="154"/>
      <c r="F25" s="153"/>
      <c r="G25" s="153"/>
      <c r="H25" s="155"/>
      <c r="I25" s="149"/>
      <c r="J25" s="154"/>
      <c r="K25" s="111"/>
      <c r="L25" s="156"/>
      <c r="M25" s="155"/>
      <c r="N25" s="157"/>
      <c r="O25" s="15"/>
      <c r="U25" s="27"/>
      <c r="V25" s="24"/>
    </row>
    <row r="26" spans="1:22" ht="14.15" x14ac:dyDescent="0.3">
      <c r="A26" s="11"/>
      <c r="B26" s="158" t="s">
        <v>101</v>
      </c>
      <c r="C26" s="18"/>
      <c r="D26" s="124"/>
      <c r="E26" s="125"/>
      <c r="F26" s="125"/>
      <c r="G26" s="125"/>
      <c r="H26" s="125"/>
      <c r="I26" s="125"/>
      <c r="J26" s="126"/>
      <c r="K26" s="111"/>
      <c r="L26" s="126"/>
      <c r="M26" s="126"/>
      <c r="N26" s="126"/>
      <c r="O26" s="17"/>
      <c r="U26" s="39"/>
      <c r="V26" s="24"/>
    </row>
    <row r="27" spans="1:22" ht="7.5" customHeight="1" thickBot="1" x14ac:dyDescent="0.35">
      <c r="A27" s="11"/>
      <c r="B27" s="18"/>
      <c r="C27" s="18"/>
      <c r="D27" s="125"/>
      <c r="E27" s="125"/>
      <c r="F27" s="125"/>
      <c r="G27" s="125"/>
      <c r="H27" s="125"/>
      <c r="I27" s="125"/>
      <c r="J27" s="126"/>
      <c r="K27" s="111"/>
      <c r="L27" s="126"/>
      <c r="M27" s="126"/>
      <c r="N27" s="126"/>
      <c r="O27" s="17"/>
      <c r="U27" s="39"/>
      <c r="V27" s="24"/>
    </row>
    <row r="28" spans="1:22" ht="37.5" customHeight="1" x14ac:dyDescent="0.3">
      <c r="A28" s="11"/>
      <c r="B28" s="279"/>
      <c r="C28" s="280" t="s">
        <v>97</v>
      </c>
      <c r="D28" s="472" t="s">
        <v>0</v>
      </c>
      <c r="E28" s="472" t="s">
        <v>1</v>
      </c>
      <c r="F28" s="281" t="s">
        <v>63</v>
      </c>
      <c r="G28" s="281" t="s">
        <v>54</v>
      </c>
      <c r="H28" s="281" t="s">
        <v>64</v>
      </c>
      <c r="I28" s="281" t="s">
        <v>71</v>
      </c>
      <c r="J28" s="281" t="s">
        <v>17</v>
      </c>
      <c r="K28" s="457" t="s">
        <v>145</v>
      </c>
      <c r="L28" s="282" t="s">
        <v>27</v>
      </c>
      <c r="M28" s="457" t="s">
        <v>145</v>
      </c>
      <c r="N28" s="462" t="s">
        <v>16</v>
      </c>
      <c r="O28" s="17"/>
      <c r="U28" s="37"/>
    </row>
    <row r="29" spans="1:22" ht="12.75" customHeight="1" x14ac:dyDescent="0.3">
      <c r="A29" s="11"/>
      <c r="B29" s="283"/>
      <c r="C29" s="267" t="s">
        <v>103</v>
      </c>
      <c r="D29" s="473"/>
      <c r="E29" s="473"/>
      <c r="F29" s="284"/>
      <c r="G29" s="284"/>
      <c r="H29" s="284"/>
      <c r="I29" s="284"/>
      <c r="J29" s="414"/>
      <c r="K29" s="458"/>
      <c r="L29" s="414"/>
      <c r="M29" s="458"/>
      <c r="N29" s="463"/>
      <c r="O29" s="17"/>
      <c r="U29" s="37"/>
    </row>
    <row r="30" spans="1:22" x14ac:dyDescent="0.3">
      <c r="A30" s="11"/>
      <c r="B30" s="273"/>
      <c r="C30" s="274" t="s">
        <v>22</v>
      </c>
      <c r="D30" s="192">
        <v>10</v>
      </c>
      <c r="E30" s="304">
        <v>165.9</v>
      </c>
      <c r="F30" s="415">
        <v>11</v>
      </c>
      <c r="G30" s="192">
        <v>11</v>
      </c>
      <c r="H30" s="185">
        <v>1</v>
      </c>
      <c r="I30" s="305">
        <v>6.56</v>
      </c>
      <c r="J30" s="370">
        <v>0.29638780999999997</v>
      </c>
      <c r="K30" s="380">
        <v>-0.47441701157252253</v>
      </c>
      <c r="L30" s="381">
        <v>0.409835</v>
      </c>
      <c r="M30" s="380">
        <v>-0.4086825915323884</v>
      </c>
      <c r="N30" s="382">
        <v>0.22930298999999998</v>
      </c>
      <c r="O30" s="20"/>
    </row>
    <row r="31" spans="1:22" x14ac:dyDescent="0.3">
      <c r="A31" s="11"/>
      <c r="B31" s="273"/>
      <c r="C31" s="274" t="s">
        <v>46</v>
      </c>
      <c r="D31" s="192">
        <v>22</v>
      </c>
      <c r="E31" s="304">
        <v>584.98</v>
      </c>
      <c r="F31" s="415">
        <v>22</v>
      </c>
      <c r="G31" s="192">
        <v>17</v>
      </c>
      <c r="H31" s="185">
        <v>1.2941176470588236</v>
      </c>
      <c r="I31" s="305">
        <v>6.9</v>
      </c>
      <c r="J31" s="370">
        <v>0.76790000000000003</v>
      </c>
      <c r="K31" s="380">
        <v>-0.15194449937828219</v>
      </c>
      <c r="L31" s="381">
        <v>0.343061</v>
      </c>
      <c r="M31" s="380">
        <v>-0.47697817267628262</v>
      </c>
      <c r="N31" s="382">
        <v>0.33972008000000004</v>
      </c>
      <c r="O31" s="20"/>
    </row>
    <row r="32" spans="1:22" x14ac:dyDescent="0.3">
      <c r="A32" s="11"/>
      <c r="B32" s="273"/>
      <c r="C32" s="274" t="s">
        <v>70</v>
      </c>
      <c r="D32" s="192">
        <v>10</v>
      </c>
      <c r="E32" s="304">
        <v>312.75</v>
      </c>
      <c r="F32" s="415">
        <v>56</v>
      </c>
      <c r="G32" s="192">
        <v>52</v>
      </c>
      <c r="H32" s="185">
        <v>1</v>
      </c>
      <c r="I32" s="305">
        <v>2.71</v>
      </c>
      <c r="J32" s="370">
        <v>2.9887132799999998</v>
      </c>
      <c r="K32" s="380">
        <v>7.5894863936100954E-2</v>
      </c>
      <c r="L32" s="381">
        <v>0.61817299999999997</v>
      </c>
      <c r="M32" s="380">
        <v>-0.50151157774202781</v>
      </c>
      <c r="N32" s="382">
        <v>1.08425181</v>
      </c>
      <c r="O32" s="20"/>
    </row>
    <row r="33" spans="1:15" x14ac:dyDescent="0.3">
      <c r="A33" s="11"/>
      <c r="B33" s="273"/>
      <c r="C33" s="274" t="s">
        <v>41</v>
      </c>
      <c r="D33" s="192">
        <v>21</v>
      </c>
      <c r="E33" s="304">
        <v>424</v>
      </c>
      <c r="F33" s="415">
        <v>27</v>
      </c>
      <c r="G33" s="192">
        <v>22</v>
      </c>
      <c r="H33" s="185">
        <v>1</v>
      </c>
      <c r="I33" s="305">
        <v>6.8</v>
      </c>
      <c r="J33" s="370">
        <v>0.81489199999999995</v>
      </c>
      <c r="K33" s="380">
        <v>-0.17109844469830177</v>
      </c>
      <c r="L33" s="381">
        <v>0.64875700000000003</v>
      </c>
      <c r="M33" s="380">
        <v>-0.47113465764949097</v>
      </c>
      <c r="N33" s="382">
        <v>0.52226293000000001</v>
      </c>
      <c r="O33" s="20"/>
    </row>
    <row r="34" spans="1:15" x14ac:dyDescent="0.3">
      <c r="A34" s="11"/>
      <c r="B34" s="273"/>
      <c r="C34" s="274" t="s">
        <v>23</v>
      </c>
      <c r="D34" s="192">
        <v>18</v>
      </c>
      <c r="E34" s="304">
        <v>379.2</v>
      </c>
      <c r="F34" s="415">
        <v>56</v>
      </c>
      <c r="G34" s="192">
        <v>51</v>
      </c>
      <c r="H34" s="185">
        <v>1</v>
      </c>
      <c r="I34" s="305">
        <v>6.83</v>
      </c>
      <c r="J34" s="370">
        <v>1.6986537099999999</v>
      </c>
      <c r="K34" s="380">
        <v>-0.22130673672147871</v>
      </c>
      <c r="L34" s="381">
        <v>1.2263850000000001</v>
      </c>
      <c r="M34" s="380">
        <v>-0.45863332376895405</v>
      </c>
      <c r="N34" s="382">
        <v>1.40987912</v>
      </c>
      <c r="O34" s="20"/>
    </row>
    <row r="35" spans="1:15" x14ac:dyDescent="0.3">
      <c r="A35" s="11"/>
      <c r="B35" s="273"/>
      <c r="C35" s="274" t="s">
        <v>47</v>
      </c>
      <c r="D35" s="192">
        <v>60</v>
      </c>
      <c r="E35" s="304">
        <v>1367.87</v>
      </c>
      <c r="F35" s="415">
        <v>49</v>
      </c>
      <c r="G35" s="192">
        <v>54</v>
      </c>
      <c r="H35" s="185">
        <v>1</v>
      </c>
      <c r="I35" s="305">
        <v>6.8</v>
      </c>
      <c r="J35" s="370">
        <v>1.7949109999999999</v>
      </c>
      <c r="K35" s="380">
        <v>-0.2155124660616379</v>
      </c>
      <c r="L35" s="381">
        <v>0.94213899999999995</v>
      </c>
      <c r="M35" s="380">
        <v>-0.52409578912168719</v>
      </c>
      <c r="N35" s="382">
        <v>1.7887331200000001</v>
      </c>
      <c r="O35" s="20"/>
    </row>
    <row r="36" spans="1:15" ht="14.25" customHeight="1" x14ac:dyDescent="0.3">
      <c r="A36" s="11"/>
      <c r="B36" s="273"/>
      <c r="C36" s="274" t="s">
        <v>48</v>
      </c>
      <c r="D36" s="192">
        <v>4</v>
      </c>
      <c r="E36" s="304">
        <v>146.78</v>
      </c>
      <c r="F36" s="415">
        <v>17</v>
      </c>
      <c r="G36" s="192">
        <v>14</v>
      </c>
      <c r="H36" s="185">
        <v>0.9285714285714286</v>
      </c>
      <c r="I36" s="305">
        <v>8.6</v>
      </c>
      <c r="J36" s="370">
        <v>0.50595400000000001</v>
      </c>
      <c r="K36" s="380">
        <v>-0.24307900370565955</v>
      </c>
      <c r="L36" s="381">
        <v>0.44632300000000003</v>
      </c>
      <c r="M36" s="380">
        <v>-0.4809262134454465</v>
      </c>
      <c r="N36" s="382">
        <v>0.46141947</v>
      </c>
      <c r="O36" s="20"/>
    </row>
    <row r="37" spans="1:15" x14ac:dyDescent="0.3">
      <c r="A37" s="11"/>
      <c r="B37" s="273"/>
      <c r="C37" s="274" t="s">
        <v>24</v>
      </c>
      <c r="D37" s="192">
        <v>24</v>
      </c>
      <c r="E37" s="304">
        <v>843.28</v>
      </c>
      <c r="F37" s="415">
        <v>45</v>
      </c>
      <c r="G37" s="192">
        <v>40</v>
      </c>
      <c r="H37" s="185">
        <v>1</v>
      </c>
      <c r="I37" s="305">
        <v>6.7</v>
      </c>
      <c r="J37" s="370">
        <v>1.483168</v>
      </c>
      <c r="K37" s="380">
        <v>-0.16864809718350204</v>
      </c>
      <c r="L37" s="381">
        <v>0.99398299999999995</v>
      </c>
      <c r="M37" s="380">
        <v>-0.44239330681009864</v>
      </c>
      <c r="N37" s="382">
        <v>0.92696977000000003</v>
      </c>
      <c r="O37" s="20"/>
    </row>
    <row r="38" spans="1:15" x14ac:dyDescent="0.3">
      <c r="A38" s="11"/>
      <c r="B38" s="273"/>
      <c r="C38" s="274" t="s">
        <v>85</v>
      </c>
      <c r="D38" s="192">
        <v>39</v>
      </c>
      <c r="E38" s="304">
        <v>1644</v>
      </c>
      <c r="F38" s="415">
        <v>69</v>
      </c>
      <c r="G38" s="192">
        <v>57</v>
      </c>
      <c r="H38" s="185">
        <v>1.0877192982456141</v>
      </c>
      <c r="I38" s="305">
        <v>6.5</v>
      </c>
      <c r="J38" s="370">
        <v>1.6644330000000001</v>
      </c>
      <c r="K38" s="380">
        <v>-0.26218988286632222</v>
      </c>
      <c r="L38" s="381">
        <v>0.45998099999999997</v>
      </c>
      <c r="M38" s="380">
        <v>-0.50061340235285945</v>
      </c>
      <c r="N38" s="382">
        <v>0.95143339000000005</v>
      </c>
      <c r="O38" s="20"/>
    </row>
    <row r="39" spans="1:15" x14ac:dyDescent="0.3">
      <c r="A39" s="11"/>
      <c r="B39" s="273"/>
      <c r="C39" s="274" t="s">
        <v>25</v>
      </c>
      <c r="D39" s="192">
        <v>7</v>
      </c>
      <c r="E39" s="304">
        <v>141.25</v>
      </c>
      <c r="F39" s="415">
        <v>14</v>
      </c>
      <c r="G39" s="192">
        <v>14</v>
      </c>
      <c r="H39" s="185">
        <v>0.9285714285714286</v>
      </c>
      <c r="I39" s="305">
        <v>5.19</v>
      </c>
      <c r="J39" s="370">
        <v>0.49606699999999998</v>
      </c>
      <c r="K39" s="380">
        <v>-0.16408652558038442</v>
      </c>
      <c r="L39" s="381">
        <v>0.38243100000000002</v>
      </c>
      <c r="M39" s="380">
        <v>-0.46641207954057112</v>
      </c>
      <c r="N39" s="382">
        <v>0.34685367</v>
      </c>
      <c r="O39" s="20"/>
    </row>
    <row r="40" spans="1:15" x14ac:dyDescent="0.3">
      <c r="A40" s="11"/>
      <c r="B40" s="273"/>
      <c r="C40" s="274" t="s">
        <v>53</v>
      </c>
      <c r="D40" s="192">
        <v>28</v>
      </c>
      <c r="E40" s="304">
        <v>547.85</v>
      </c>
      <c r="F40" s="415">
        <v>85</v>
      </c>
      <c r="G40" s="192">
        <v>85</v>
      </c>
      <c r="H40" s="185">
        <v>1</v>
      </c>
      <c r="I40" s="305">
        <v>7.29</v>
      </c>
      <c r="J40" s="370">
        <v>2.089242</v>
      </c>
      <c r="K40" s="380">
        <v>-0.17824767947741185</v>
      </c>
      <c r="L40" s="381">
        <v>1.6526829999999999</v>
      </c>
      <c r="M40" s="380">
        <v>-0.43952775649745163</v>
      </c>
      <c r="N40" s="382">
        <v>1.119799</v>
      </c>
      <c r="O40" s="20"/>
    </row>
    <row r="41" spans="1:15" x14ac:dyDescent="0.3">
      <c r="A41" s="11"/>
      <c r="B41" s="273"/>
      <c r="C41" s="274" t="s">
        <v>26</v>
      </c>
      <c r="D41" s="192">
        <v>22</v>
      </c>
      <c r="E41" s="304">
        <v>593.54999999999995</v>
      </c>
      <c r="F41" s="415">
        <v>46</v>
      </c>
      <c r="G41" s="192">
        <v>43</v>
      </c>
      <c r="H41" s="185">
        <v>1.069767441860465</v>
      </c>
      <c r="I41" s="305">
        <v>6.8</v>
      </c>
      <c r="J41" s="370">
        <v>1.2187159999999999</v>
      </c>
      <c r="K41" s="380">
        <v>-0.15441402986814395</v>
      </c>
      <c r="L41" s="381">
        <v>1.0571520000000001</v>
      </c>
      <c r="M41" s="380">
        <v>-0.45576191643105279</v>
      </c>
      <c r="N41" s="382">
        <v>0.76820681000000002</v>
      </c>
      <c r="O41" s="20"/>
    </row>
    <row r="42" spans="1:15" x14ac:dyDescent="0.3">
      <c r="A42" s="11"/>
      <c r="B42" s="273"/>
      <c r="C42" s="274" t="s">
        <v>128</v>
      </c>
      <c r="D42" s="192">
        <v>21</v>
      </c>
      <c r="E42" s="304">
        <v>584.87</v>
      </c>
      <c r="F42" s="415">
        <v>30</v>
      </c>
      <c r="G42" s="192">
        <v>25</v>
      </c>
      <c r="H42" s="185">
        <v>1.08</v>
      </c>
      <c r="I42" s="305">
        <v>6.7</v>
      </c>
      <c r="J42" s="370">
        <v>1.0970260000000001</v>
      </c>
      <c r="K42" s="380">
        <v>-0.11785589672458646</v>
      </c>
      <c r="L42" s="381">
        <v>0.37472</v>
      </c>
      <c r="M42" s="380">
        <v>-0.3902500541048935</v>
      </c>
      <c r="N42" s="382">
        <v>0.65713849000000002</v>
      </c>
      <c r="O42" s="20"/>
    </row>
    <row r="43" spans="1:15" x14ac:dyDescent="0.3">
      <c r="A43" s="11"/>
      <c r="B43" s="271"/>
      <c r="C43" s="274" t="s">
        <v>146</v>
      </c>
      <c r="D43" s="192">
        <v>108</v>
      </c>
      <c r="E43" s="304">
        <v>4287.2149999999992</v>
      </c>
      <c r="F43" s="415">
        <v>214</v>
      </c>
      <c r="G43" s="192">
        <v>164</v>
      </c>
      <c r="H43" s="185">
        <v>1.1219512195121952</v>
      </c>
      <c r="I43" s="305">
        <v>6.713536585365854</v>
      </c>
      <c r="J43" s="370">
        <v>4.6114733399999999</v>
      </c>
      <c r="K43" s="380">
        <v>-0.23573169279774475</v>
      </c>
      <c r="L43" s="381">
        <v>1.8363180000000001</v>
      </c>
      <c r="M43" s="380">
        <v>-0.47663744780106088</v>
      </c>
      <c r="N43" s="382">
        <v>2.1382617699999997</v>
      </c>
      <c r="O43" s="20"/>
    </row>
    <row r="44" spans="1:15" ht="15.75" customHeight="1" thickBot="1" x14ac:dyDescent="0.35">
      <c r="A44" s="11"/>
      <c r="B44" s="307"/>
      <c r="C44" s="308" t="s">
        <v>109</v>
      </c>
      <c r="D44" s="315">
        <v>394</v>
      </c>
      <c r="E44" s="316">
        <v>12023.494999999999</v>
      </c>
      <c r="F44" s="315">
        <v>741</v>
      </c>
      <c r="G44" s="315">
        <v>649</v>
      </c>
      <c r="H44" s="317">
        <v>1.0616332819722649</v>
      </c>
      <c r="I44" s="312">
        <v>6.4832665639445306</v>
      </c>
      <c r="J44" s="316">
        <v>21.52753714</v>
      </c>
      <c r="K44" s="311">
        <v>-0.1803019735361375</v>
      </c>
      <c r="L44" s="318">
        <v>11.391941000000001</v>
      </c>
      <c r="M44" s="264">
        <v>-0.46655677142302854</v>
      </c>
      <c r="N44" s="319">
        <v>12.744232420000001</v>
      </c>
      <c r="O44" s="20"/>
    </row>
    <row r="45" spans="1:15" ht="12" customHeight="1" x14ac:dyDescent="0.3">
      <c r="A45" s="11"/>
      <c r="B45" s="145"/>
      <c r="C45" s="145"/>
      <c r="D45" s="146"/>
      <c r="E45" s="147"/>
      <c r="F45" s="146"/>
      <c r="G45" s="146"/>
      <c r="H45" s="148"/>
      <c r="I45" s="149"/>
      <c r="J45" s="147"/>
      <c r="K45" s="150"/>
      <c r="L45" s="148"/>
      <c r="M45" s="151"/>
      <c r="N45" s="193"/>
      <c r="O45" s="20"/>
    </row>
    <row r="46" spans="1:15" ht="12.75" customHeight="1" thickBot="1" x14ac:dyDescent="0.35">
      <c r="A46" s="11"/>
      <c r="B46" s="145"/>
      <c r="C46" s="145"/>
      <c r="D46" s="146"/>
      <c r="E46" s="147"/>
      <c r="F46" s="146"/>
      <c r="G46" s="146"/>
      <c r="H46" s="148"/>
      <c r="I46" s="149"/>
      <c r="J46" s="147"/>
      <c r="K46" s="150"/>
      <c r="L46" s="148"/>
      <c r="M46" s="151"/>
      <c r="N46" s="176"/>
      <c r="O46" s="20"/>
    </row>
    <row r="47" spans="1:15" ht="25.5" customHeight="1" x14ac:dyDescent="0.3">
      <c r="A47" s="6"/>
      <c r="B47" s="285"/>
      <c r="C47" s="249" t="s">
        <v>90</v>
      </c>
      <c r="D47" s="286" t="s">
        <v>0</v>
      </c>
      <c r="E47" s="286" t="s">
        <v>1</v>
      </c>
      <c r="F47" s="281" t="s">
        <v>63</v>
      </c>
      <c r="G47" s="281" t="s">
        <v>54</v>
      </c>
      <c r="H47" s="281" t="s">
        <v>64</v>
      </c>
      <c r="I47" s="281" t="s">
        <v>71</v>
      </c>
      <c r="J47" s="281" t="s">
        <v>17</v>
      </c>
      <c r="K47" s="287" t="s">
        <v>145</v>
      </c>
      <c r="L47" s="282" t="s">
        <v>27</v>
      </c>
      <c r="M47" s="287" t="s">
        <v>145</v>
      </c>
      <c r="N47" s="288" t="s">
        <v>16</v>
      </c>
      <c r="O47" s="11"/>
    </row>
    <row r="48" spans="1:15" ht="13.5" customHeight="1" x14ac:dyDescent="0.3">
      <c r="A48" s="6"/>
      <c r="B48" s="283"/>
      <c r="C48" s="267" t="s">
        <v>103</v>
      </c>
      <c r="D48" s="414"/>
      <c r="E48" s="414"/>
      <c r="F48" s="284"/>
      <c r="G48" s="284"/>
      <c r="H48" s="284"/>
      <c r="I48" s="284"/>
      <c r="J48" s="414"/>
      <c r="K48" s="414" t="s">
        <v>113</v>
      </c>
      <c r="L48" s="414"/>
      <c r="M48" s="414" t="s">
        <v>113</v>
      </c>
      <c r="N48" s="289"/>
      <c r="O48" s="11"/>
    </row>
    <row r="49" spans="1:15" ht="12.75" customHeight="1" x14ac:dyDescent="0.3">
      <c r="A49" s="6"/>
      <c r="B49" s="273"/>
      <c r="C49" s="274" t="s">
        <v>98</v>
      </c>
      <c r="D49" s="192">
        <v>5</v>
      </c>
      <c r="E49" s="304">
        <v>301</v>
      </c>
      <c r="F49" s="415">
        <v>301</v>
      </c>
      <c r="G49" s="192">
        <v>7</v>
      </c>
      <c r="H49" s="185">
        <v>7</v>
      </c>
      <c r="I49" s="305">
        <v>8.89</v>
      </c>
      <c r="J49" s="370">
        <v>0.25376199999999999</v>
      </c>
      <c r="K49" s="380">
        <v>-0.37755374860492791</v>
      </c>
      <c r="L49" s="189">
        <v>6.1456999999999998E-2</v>
      </c>
      <c r="M49" s="306">
        <v>-0.47074122236671001</v>
      </c>
      <c r="N49" s="195">
        <v>0.22885935999999998</v>
      </c>
      <c r="O49" s="11"/>
    </row>
    <row r="50" spans="1:15" ht="12.75" customHeight="1" x14ac:dyDescent="0.3">
      <c r="A50" s="6"/>
      <c r="B50" s="273"/>
      <c r="C50" s="274" t="s">
        <v>96</v>
      </c>
      <c r="D50" s="192">
        <v>8</v>
      </c>
      <c r="E50" s="304">
        <v>312</v>
      </c>
      <c r="F50" s="415">
        <v>312</v>
      </c>
      <c r="G50" s="192">
        <v>38</v>
      </c>
      <c r="H50" s="185">
        <v>38</v>
      </c>
      <c r="I50" s="305">
        <v>6.32</v>
      </c>
      <c r="J50" s="370">
        <v>0.32199686999999999</v>
      </c>
      <c r="K50" s="380">
        <v>-0.34880968229915454</v>
      </c>
      <c r="L50" s="189">
        <v>3.5770000000000003E-2</v>
      </c>
      <c r="M50" s="306">
        <v>-0.39917695473251019</v>
      </c>
      <c r="N50" s="195">
        <v>8.4123429999999999E-2</v>
      </c>
      <c r="O50" s="11"/>
    </row>
    <row r="51" spans="1:15" ht="12.75" customHeight="1" x14ac:dyDescent="0.3">
      <c r="A51" s="6"/>
      <c r="B51" s="273"/>
      <c r="C51" s="272" t="s">
        <v>102</v>
      </c>
      <c r="D51" s="192">
        <v>9</v>
      </c>
      <c r="E51" s="304">
        <v>255</v>
      </c>
      <c r="F51" s="415">
        <v>85</v>
      </c>
      <c r="G51" s="192">
        <v>10</v>
      </c>
      <c r="H51" s="185">
        <v>4</v>
      </c>
      <c r="I51" s="305">
        <v>6.6400000000000006</v>
      </c>
      <c r="J51" s="370">
        <v>0.1467164</v>
      </c>
      <c r="K51" s="380">
        <v>-0.16608084758093858</v>
      </c>
      <c r="L51" s="189">
        <v>2.7531E-2</v>
      </c>
      <c r="M51" s="306">
        <v>-0.46699062959807941</v>
      </c>
      <c r="N51" s="195">
        <v>4.5308100000000004E-2</v>
      </c>
      <c r="O51" s="11"/>
    </row>
    <row r="52" spans="1:15" ht="15.75" customHeight="1" thickBot="1" x14ac:dyDescent="0.35">
      <c r="A52" s="6"/>
      <c r="B52" s="320"/>
      <c r="C52" s="321" t="s">
        <v>104</v>
      </c>
      <c r="D52" s="315">
        <v>22</v>
      </c>
      <c r="E52" s="310">
        <v>868</v>
      </c>
      <c r="F52" s="315">
        <v>698</v>
      </c>
      <c r="G52" s="315">
        <v>55</v>
      </c>
      <c r="H52" s="315">
        <v>49</v>
      </c>
      <c r="I52" s="318">
        <v>6.705272727272729</v>
      </c>
      <c r="J52" s="318">
        <v>0.72247527</v>
      </c>
      <c r="K52" s="311">
        <v>-0.32985954330623224</v>
      </c>
      <c r="L52" s="318">
        <v>0.12475800000000001</v>
      </c>
      <c r="M52" s="264">
        <v>-0.45114515234969599</v>
      </c>
      <c r="N52" s="319">
        <v>0.35829088999999997</v>
      </c>
      <c r="O52" s="11"/>
    </row>
    <row r="53" spans="1:15" ht="5.25" customHeight="1" x14ac:dyDescent="0.3">
      <c r="A53" s="11"/>
      <c r="B53" s="145"/>
      <c r="C53" s="145"/>
      <c r="D53" s="146"/>
      <c r="E53" s="147"/>
      <c r="F53" s="146"/>
      <c r="G53" s="146"/>
      <c r="H53" s="148"/>
      <c r="I53" s="149"/>
      <c r="J53" s="147"/>
      <c r="K53" s="150"/>
      <c r="L53" s="148"/>
      <c r="M53" s="151"/>
      <c r="N53" s="176"/>
      <c r="O53" s="20"/>
    </row>
    <row r="54" spans="1:15" x14ac:dyDescent="0.3">
      <c r="A54" s="139"/>
      <c r="B54" s="140"/>
      <c r="C54" s="141"/>
      <c r="D54" s="177"/>
      <c r="E54" s="116"/>
      <c r="F54" s="116"/>
      <c r="G54" s="116"/>
      <c r="H54" s="116"/>
      <c r="I54" s="116"/>
      <c r="J54" s="116"/>
      <c r="K54" s="116"/>
      <c r="L54" s="116"/>
      <c r="M54" s="116"/>
      <c r="N54" s="178"/>
      <c r="O54" s="6"/>
    </row>
    <row r="55" spans="1:15" ht="14.15" x14ac:dyDescent="0.35">
      <c r="A55" s="6"/>
      <c r="B55" s="158" t="s">
        <v>4</v>
      </c>
      <c r="C55" s="9"/>
      <c r="D55" s="9"/>
      <c r="E55" s="9"/>
      <c r="F55" s="9"/>
      <c r="G55" s="9"/>
      <c r="H55" s="9"/>
      <c r="I55" s="9"/>
      <c r="J55" s="116"/>
      <c r="K55" s="116"/>
      <c r="L55" s="116"/>
      <c r="M55" s="116"/>
      <c r="N55" s="116"/>
      <c r="O55" s="6"/>
    </row>
    <row r="56" spans="1:15" ht="6.75" customHeight="1" thickBot="1" x14ac:dyDescent="0.35">
      <c r="A56" s="6"/>
      <c r="B56" s="6"/>
      <c r="C56" s="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74"/>
      <c r="O56" s="11"/>
    </row>
    <row r="57" spans="1:15" ht="39" customHeight="1" x14ac:dyDescent="0.3">
      <c r="A57" s="6"/>
      <c r="B57" s="290"/>
      <c r="C57" s="280"/>
      <c r="D57" s="286" t="s">
        <v>0</v>
      </c>
      <c r="E57" s="286" t="s">
        <v>1</v>
      </c>
      <c r="F57" s="286" t="s">
        <v>63</v>
      </c>
      <c r="G57" s="286" t="s">
        <v>54</v>
      </c>
      <c r="H57" s="286" t="s">
        <v>64</v>
      </c>
      <c r="I57" s="281" t="s">
        <v>71</v>
      </c>
      <c r="J57" s="286" t="s">
        <v>17</v>
      </c>
      <c r="K57" s="457" t="s">
        <v>145</v>
      </c>
      <c r="L57" s="286" t="s">
        <v>31</v>
      </c>
      <c r="M57" s="457" t="s">
        <v>145</v>
      </c>
      <c r="N57" s="462" t="s">
        <v>16</v>
      </c>
      <c r="O57" s="11"/>
    </row>
    <row r="58" spans="1:15" ht="15" customHeight="1" x14ac:dyDescent="0.3">
      <c r="A58" s="6"/>
      <c r="B58" s="291"/>
      <c r="C58" s="292" t="s">
        <v>3</v>
      </c>
      <c r="D58" s="269"/>
      <c r="E58" s="269"/>
      <c r="F58" s="269"/>
      <c r="G58" s="269"/>
      <c r="H58" s="269"/>
      <c r="I58" s="269"/>
      <c r="J58" s="269"/>
      <c r="K58" s="458"/>
      <c r="L58" s="269"/>
      <c r="M58" s="458"/>
      <c r="N58" s="463"/>
      <c r="O58" s="11"/>
    </row>
    <row r="59" spans="1:15" x14ac:dyDescent="0.3">
      <c r="A59" s="6"/>
      <c r="B59" s="293"/>
      <c r="C59" s="294" t="s">
        <v>87</v>
      </c>
      <c r="D59" s="192">
        <v>8</v>
      </c>
      <c r="E59" s="304">
        <v>102.7</v>
      </c>
      <c r="F59" s="415">
        <v>13</v>
      </c>
      <c r="G59" s="192">
        <v>11</v>
      </c>
      <c r="H59" s="185">
        <v>1</v>
      </c>
      <c r="I59" s="305">
        <v>7.97</v>
      </c>
      <c r="J59" s="370">
        <v>0.32867029999999997</v>
      </c>
      <c r="K59" s="380">
        <v>-6.1833285183838682E-2</v>
      </c>
      <c r="L59" s="381">
        <v>0.396731</v>
      </c>
      <c r="M59" s="380">
        <v>0.47457858323444652</v>
      </c>
      <c r="N59" s="382">
        <v>0.26086885999999998</v>
      </c>
      <c r="O59" s="11"/>
    </row>
    <row r="60" spans="1:15" x14ac:dyDescent="0.3">
      <c r="A60" s="6"/>
      <c r="B60" s="295"/>
      <c r="C60" s="296" t="s">
        <v>5</v>
      </c>
      <c r="D60" s="192">
        <v>8</v>
      </c>
      <c r="E60" s="304">
        <v>38.613</v>
      </c>
      <c r="F60" s="415">
        <v>32</v>
      </c>
      <c r="G60" s="192">
        <v>29</v>
      </c>
      <c r="H60" s="185">
        <v>1</v>
      </c>
      <c r="I60" s="305">
        <v>7.49</v>
      </c>
      <c r="J60" s="370">
        <v>0.55442663999999997</v>
      </c>
      <c r="K60" s="380">
        <v>-4.6353148439105211E-3</v>
      </c>
      <c r="L60" s="381">
        <v>1.5451790000000001</v>
      </c>
      <c r="M60" s="380">
        <v>-0.43872005219117199</v>
      </c>
      <c r="N60" s="382">
        <v>0.93246118999999994</v>
      </c>
      <c r="O60" s="11"/>
    </row>
    <row r="61" spans="1:15" x14ac:dyDescent="0.3">
      <c r="A61" s="6"/>
      <c r="B61" s="295"/>
      <c r="C61" s="296" t="s">
        <v>68</v>
      </c>
      <c r="D61" s="192">
        <v>7</v>
      </c>
      <c r="E61" s="304">
        <v>49.02</v>
      </c>
      <c r="F61" s="415">
        <v>17</v>
      </c>
      <c r="G61" s="192">
        <v>14</v>
      </c>
      <c r="H61" s="185">
        <v>1.2142857142857142</v>
      </c>
      <c r="I61" s="305">
        <v>5.74</v>
      </c>
      <c r="J61" s="370">
        <v>0.41446100000000002</v>
      </c>
      <c r="K61" s="380">
        <v>-9.7968333424016535E-2</v>
      </c>
      <c r="L61" s="381">
        <v>0.51292499999999996</v>
      </c>
      <c r="M61" s="380">
        <v>-0.46918548936249482</v>
      </c>
      <c r="N61" s="382">
        <v>0.29192916999999996</v>
      </c>
      <c r="O61" s="11"/>
    </row>
    <row r="62" spans="1:15" x14ac:dyDescent="0.3">
      <c r="A62" s="6"/>
      <c r="B62" s="295"/>
      <c r="C62" s="296" t="s">
        <v>67</v>
      </c>
      <c r="D62" s="192">
        <v>8</v>
      </c>
      <c r="E62" s="304">
        <v>39.799999999999997</v>
      </c>
      <c r="F62" s="415"/>
      <c r="G62" s="192">
        <v>15</v>
      </c>
      <c r="H62" s="185"/>
      <c r="I62" s="305">
        <v>7.9</v>
      </c>
      <c r="J62" s="370">
        <v>0.31535919000000001</v>
      </c>
      <c r="K62" s="380">
        <v>-0.19835638742506304</v>
      </c>
      <c r="L62" s="381">
        <v>0.61843499999999996</v>
      </c>
      <c r="M62" s="380">
        <v>-0.45395620948388365</v>
      </c>
      <c r="N62" s="382">
        <v>0.40050703999999998</v>
      </c>
      <c r="O62" s="11"/>
    </row>
    <row r="63" spans="1:15" x14ac:dyDescent="0.3">
      <c r="A63" s="6"/>
      <c r="B63" s="297"/>
      <c r="C63" s="298" t="s">
        <v>111</v>
      </c>
      <c r="D63" s="192">
        <v>22</v>
      </c>
      <c r="E63" s="304">
        <v>132.25</v>
      </c>
      <c r="F63" s="415">
        <v>34</v>
      </c>
      <c r="G63" s="192">
        <v>33</v>
      </c>
      <c r="H63" s="185">
        <v>1.0303030303030303</v>
      </c>
      <c r="I63" s="305">
        <v>7.32</v>
      </c>
      <c r="J63" s="370">
        <v>0.72387100000000004</v>
      </c>
      <c r="K63" s="380">
        <v>-0.15467231875934223</v>
      </c>
      <c r="L63" s="381">
        <v>0.49171100000000001</v>
      </c>
      <c r="M63" s="380">
        <v>-0.46536008828917969</v>
      </c>
      <c r="N63" s="382">
        <v>0.2048913</v>
      </c>
      <c r="O63" s="11"/>
    </row>
    <row r="64" spans="1:15" x14ac:dyDescent="0.3">
      <c r="A64" s="6"/>
      <c r="B64" s="295"/>
      <c r="C64" s="294" t="s">
        <v>114</v>
      </c>
      <c r="D64" s="192">
        <v>2</v>
      </c>
      <c r="E64" s="304">
        <v>12.4</v>
      </c>
      <c r="F64" s="415">
        <v>7</v>
      </c>
      <c r="G64" s="192">
        <v>5</v>
      </c>
      <c r="H64" s="185">
        <v>1</v>
      </c>
      <c r="I64" s="305">
        <v>14.87</v>
      </c>
      <c r="J64" s="370">
        <v>0.11017486</v>
      </c>
      <c r="K64" s="380">
        <v>-0.25647955189634231</v>
      </c>
      <c r="L64" s="381">
        <v>0.11847000000000001</v>
      </c>
      <c r="M64" s="380">
        <v>-0.50987733487785203</v>
      </c>
      <c r="N64" s="382">
        <v>6.988809E-2</v>
      </c>
      <c r="O64" s="11"/>
    </row>
    <row r="65" spans="1:21" x14ac:dyDescent="0.3">
      <c r="A65" s="6"/>
      <c r="B65" s="295"/>
      <c r="C65" s="296" t="s">
        <v>7</v>
      </c>
      <c r="D65" s="192">
        <v>13</v>
      </c>
      <c r="E65" s="304">
        <v>109</v>
      </c>
      <c r="F65" s="415">
        <v>67</v>
      </c>
      <c r="G65" s="192">
        <v>57</v>
      </c>
      <c r="H65" s="185">
        <v>1</v>
      </c>
      <c r="I65" s="305">
        <v>9.27</v>
      </c>
      <c r="J65" s="370">
        <v>1.363896</v>
      </c>
      <c r="K65" s="380">
        <v>-5.0247414094456024E-2</v>
      </c>
      <c r="L65" s="381">
        <v>3.9236490000000002</v>
      </c>
      <c r="M65" s="380">
        <v>-0.45467853731811259</v>
      </c>
      <c r="N65" s="382">
        <v>2.0250407699999999</v>
      </c>
      <c r="O65" s="11"/>
    </row>
    <row r="66" spans="1:21" x14ac:dyDescent="0.3">
      <c r="A66" s="6"/>
      <c r="B66" s="295"/>
      <c r="C66" s="296" t="s">
        <v>6</v>
      </c>
      <c r="D66" s="192">
        <v>22</v>
      </c>
      <c r="E66" s="304">
        <v>124.22</v>
      </c>
      <c r="F66" s="415">
        <v>64</v>
      </c>
      <c r="G66" s="192">
        <v>64</v>
      </c>
      <c r="H66" s="185">
        <v>1</v>
      </c>
      <c r="I66" s="305">
        <v>11.14</v>
      </c>
      <c r="J66" s="370">
        <v>1.4409879999999999</v>
      </c>
      <c r="K66" s="380">
        <v>-0.11170463899995425</v>
      </c>
      <c r="L66" s="381">
        <v>3.965462</v>
      </c>
      <c r="M66" s="380">
        <v>-0.43853328281429554</v>
      </c>
      <c r="N66" s="382">
        <v>2.031822</v>
      </c>
      <c r="O66" s="11"/>
    </row>
    <row r="67" spans="1:21" x14ac:dyDescent="0.3">
      <c r="A67" s="6"/>
      <c r="B67" s="295"/>
      <c r="C67" s="296" t="s">
        <v>126</v>
      </c>
      <c r="D67" s="192">
        <v>8</v>
      </c>
      <c r="E67" s="304">
        <v>58.4</v>
      </c>
      <c r="F67" s="415">
        <v>5</v>
      </c>
      <c r="G67" s="192">
        <v>4</v>
      </c>
      <c r="H67" s="185">
        <v>1.25</v>
      </c>
      <c r="I67" s="305">
        <v>13</v>
      </c>
      <c r="J67" s="370">
        <v>6.3457E-2</v>
      </c>
      <c r="K67" s="380">
        <v>-0.73465385451686815</v>
      </c>
      <c r="L67" s="381">
        <v>8.6735999999999994E-2</v>
      </c>
      <c r="M67" s="380">
        <v>-0.53612647206683006</v>
      </c>
      <c r="N67" s="382">
        <v>3.9728920000000001E-2</v>
      </c>
      <c r="O67" s="11"/>
    </row>
    <row r="68" spans="1:21" ht="14.25" customHeight="1" x14ac:dyDescent="0.3">
      <c r="A68" s="6"/>
      <c r="B68" s="293"/>
      <c r="C68" s="294" t="s">
        <v>127</v>
      </c>
      <c r="D68" s="192">
        <v>61</v>
      </c>
      <c r="E68" s="304">
        <v>423.89</v>
      </c>
      <c r="F68" s="415">
        <v>74</v>
      </c>
      <c r="G68" s="192">
        <v>57</v>
      </c>
      <c r="H68" s="185">
        <v>1.2456140350877194</v>
      </c>
      <c r="I68" s="305">
        <v>10.191052631578946</v>
      </c>
      <c r="J68" s="370">
        <v>1.2385557199999999</v>
      </c>
      <c r="K68" s="380">
        <v>-0.19227972323198481</v>
      </c>
      <c r="L68" s="381">
        <v>0.89438400000000007</v>
      </c>
      <c r="M68" s="380">
        <v>-0.51533175495420114</v>
      </c>
      <c r="N68" s="382">
        <v>0.46961137000000008</v>
      </c>
      <c r="O68" s="11"/>
    </row>
    <row r="69" spans="1:21" ht="15.75" customHeight="1" thickBot="1" x14ac:dyDescent="0.4">
      <c r="A69" s="6"/>
      <c r="B69" s="322"/>
      <c r="C69" s="323" t="s">
        <v>66</v>
      </c>
      <c r="D69" s="315">
        <v>159</v>
      </c>
      <c r="E69" s="310">
        <v>1090.2929999999999</v>
      </c>
      <c r="F69" s="315">
        <v>313</v>
      </c>
      <c r="G69" s="315">
        <v>289</v>
      </c>
      <c r="H69" s="317">
        <v>1</v>
      </c>
      <c r="I69" s="312">
        <v>9.3214186851211061</v>
      </c>
      <c r="J69" s="316">
        <v>6.5538597099999993</v>
      </c>
      <c r="K69" s="264">
        <v>-0.13713917118610672</v>
      </c>
      <c r="L69" s="318">
        <v>12.553682</v>
      </c>
      <c r="M69" s="264">
        <v>-0.45557132176831827</v>
      </c>
      <c r="N69" s="319">
        <v>6.7267487099999999</v>
      </c>
      <c r="O69" s="11"/>
    </row>
    <row r="70" spans="1:21" ht="15.75" customHeight="1" x14ac:dyDescent="0.3">
      <c r="A70" s="139"/>
      <c r="B70" s="142"/>
      <c r="C70" s="142"/>
      <c r="D70" s="146"/>
      <c r="E70" s="147"/>
      <c r="F70" s="146"/>
      <c r="G70" s="146"/>
      <c r="H70" s="148"/>
      <c r="I70" s="149"/>
      <c r="J70" s="147"/>
      <c r="K70" s="150"/>
      <c r="L70" s="148"/>
      <c r="M70" s="151"/>
      <c r="N70" s="114"/>
      <c r="O70" s="11"/>
    </row>
    <row r="71" spans="1:21" ht="15.75" customHeight="1" x14ac:dyDescent="0.35">
      <c r="A71" s="139"/>
      <c r="B71" s="10" t="s">
        <v>28</v>
      </c>
      <c r="C71" s="142"/>
      <c r="D71" s="146"/>
      <c r="E71" s="147"/>
      <c r="F71" s="146"/>
      <c r="G71" s="146"/>
      <c r="H71" s="148"/>
      <c r="I71" s="149"/>
      <c r="J71" s="147"/>
      <c r="K71" s="150"/>
      <c r="L71" s="148"/>
      <c r="M71" s="151"/>
      <c r="N71" s="114"/>
      <c r="O71" s="11"/>
    </row>
    <row r="72" spans="1:21" ht="12.9" thickBot="1" x14ac:dyDescent="0.35">
      <c r="A72" s="6"/>
      <c r="B72" s="6"/>
      <c r="C72" s="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74"/>
      <c r="O72" s="11"/>
    </row>
    <row r="73" spans="1:21" ht="24.9" x14ac:dyDescent="0.3">
      <c r="A73" s="6"/>
      <c r="B73" s="468"/>
      <c r="C73" s="470" t="s">
        <v>99</v>
      </c>
      <c r="D73" s="286" t="s">
        <v>0</v>
      </c>
      <c r="E73" s="286" t="s">
        <v>1</v>
      </c>
      <c r="F73" s="472" t="s">
        <v>63</v>
      </c>
      <c r="G73" s="472" t="s">
        <v>54</v>
      </c>
      <c r="H73" s="472" t="s">
        <v>64</v>
      </c>
      <c r="I73" s="281" t="s">
        <v>71</v>
      </c>
      <c r="J73" s="472" t="s">
        <v>17</v>
      </c>
      <c r="K73" s="457" t="s">
        <v>145</v>
      </c>
      <c r="L73" s="472" t="s">
        <v>31</v>
      </c>
      <c r="M73" s="457" t="s">
        <v>145</v>
      </c>
      <c r="N73" s="466" t="s">
        <v>16</v>
      </c>
      <c r="O73" s="11"/>
    </row>
    <row r="74" spans="1:21" ht="18" customHeight="1" x14ac:dyDescent="0.3">
      <c r="A74" s="6"/>
      <c r="B74" s="469"/>
      <c r="C74" s="471"/>
      <c r="D74" s="269"/>
      <c r="E74" s="269"/>
      <c r="F74" s="473"/>
      <c r="G74" s="473"/>
      <c r="H74" s="473"/>
      <c r="I74" s="269"/>
      <c r="J74" s="473"/>
      <c r="K74" s="458"/>
      <c r="L74" s="473"/>
      <c r="M74" s="458"/>
      <c r="N74" s="467"/>
      <c r="O74" s="11"/>
    </row>
    <row r="75" spans="1:21" ht="15.75" customHeight="1" x14ac:dyDescent="0.3">
      <c r="A75" s="6"/>
      <c r="B75" s="299"/>
      <c r="C75" s="300" t="s">
        <v>86</v>
      </c>
      <c r="D75" s="187">
        <v>233</v>
      </c>
      <c r="E75" s="304">
        <v>2485.5410000000002</v>
      </c>
      <c r="F75" s="188" t="e">
        <v>#REF!</v>
      </c>
      <c r="G75" s="192">
        <v>1644</v>
      </c>
      <c r="H75" s="194" t="e">
        <v>#REF!</v>
      </c>
      <c r="I75" s="305">
        <v>8.6435523114355224</v>
      </c>
      <c r="J75" s="189">
        <v>35.813865624000002</v>
      </c>
      <c r="K75" s="306">
        <v>-0.1721045718122971</v>
      </c>
      <c r="L75" s="189">
        <v>82.44868799999999</v>
      </c>
      <c r="M75" s="306">
        <v>-0.4907293099637392</v>
      </c>
      <c r="N75" s="195">
        <v>51.341162010000005</v>
      </c>
      <c r="U75" s="23"/>
    </row>
    <row r="76" spans="1:21" ht="15.75" customHeight="1" x14ac:dyDescent="0.3">
      <c r="A76" s="6"/>
      <c r="B76" s="299"/>
      <c r="C76" s="301" t="s">
        <v>103</v>
      </c>
      <c r="D76" s="187">
        <v>416</v>
      </c>
      <c r="E76" s="304">
        <v>12891.494999999999</v>
      </c>
      <c r="F76" s="188" t="e">
        <v>#REF!</v>
      </c>
      <c r="G76" s="192">
        <v>704</v>
      </c>
      <c r="H76" s="194" t="e">
        <v>#REF!</v>
      </c>
      <c r="I76" s="305">
        <v>6.5006107954545458</v>
      </c>
      <c r="J76" s="189">
        <v>22.25001241</v>
      </c>
      <c r="K76" s="306">
        <v>-0.18619927545880613</v>
      </c>
      <c r="L76" s="189">
        <v>11.516699000000001</v>
      </c>
      <c r="M76" s="306">
        <v>-0.46639445910504174</v>
      </c>
      <c r="N76" s="195">
        <v>13.10252331</v>
      </c>
      <c r="O76" s="111"/>
      <c r="U76" s="23"/>
    </row>
    <row r="77" spans="1:21" ht="15.75" customHeight="1" x14ac:dyDescent="0.3">
      <c r="A77" s="6"/>
      <c r="B77" s="302"/>
      <c r="C77" s="301" t="s">
        <v>115</v>
      </c>
      <c r="D77" s="187">
        <v>159</v>
      </c>
      <c r="E77" s="304">
        <v>1090.2929999999999</v>
      </c>
      <c r="F77" s="188" t="e">
        <v>#REF!</v>
      </c>
      <c r="G77" s="192">
        <v>289</v>
      </c>
      <c r="H77" s="194" t="e">
        <v>#REF!</v>
      </c>
      <c r="I77" s="305">
        <v>9.3214186851211061</v>
      </c>
      <c r="J77" s="189">
        <v>6.5538597099999993</v>
      </c>
      <c r="K77" s="306">
        <v>-0.13713917118610672</v>
      </c>
      <c r="L77" s="189">
        <v>12.553682</v>
      </c>
      <c r="M77" s="306">
        <v>-0.45557132176831827</v>
      </c>
      <c r="N77" s="195">
        <v>6.7267487099999999</v>
      </c>
      <c r="O77" s="111"/>
      <c r="U77" s="23"/>
    </row>
    <row r="78" spans="1:21" ht="5.25" customHeight="1" x14ac:dyDescent="0.3">
      <c r="A78" s="6"/>
      <c r="B78" s="302"/>
      <c r="C78" s="303"/>
      <c r="D78" s="187"/>
      <c r="E78" s="304"/>
      <c r="F78" s="188"/>
      <c r="G78" s="192"/>
      <c r="H78" s="194"/>
      <c r="I78" s="305"/>
      <c r="J78" s="189"/>
      <c r="K78" s="306"/>
      <c r="L78" s="189"/>
      <c r="M78" s="306"/>
      <c r="N78" s="195"/>
      <c r="O78" s="111"/>
    </row>
    <row r="79" spans="1:21" s="160" customFormat="1" ht="15" customHeight="1" thickBot="1" x14ac:dyDescent="0.4">
      <c r="A79" s="106"/>
      <c r="B79" s="324"/>
      <c r="C79" s="325" t="s">
        <v>29</v>
      </c>
      <c r="D79" s="309">
        <v>808</v>
      </c>
      <c r="E79" s="310">
        <v>16467.329000000002</v>
      </c>
      <c r="F79" s="309" t="e">
        <v>#REF!</v>
      </c>
      <c r="G79" s="315">
        <v>2637</v>
      </c>
      <c r="H79" s="326">
        <v>1</v>
      </c>
      <c r="I79" s="312">
        <v>8.1457413727720898</v>
      </c>
      <c r="J79" s="310">
        <v>64.617737743999996</v>
      </c>
      <c r="K79" s="264">
        <v>-0.1736363984317536</v>
      </c>
      <c r="L79" s="310">
        <v>106.51906899999999</v>
      </c>
      <c r="M79" s="326">
        <v>-0.4842612011510547</v>
      </c>
      <c r="N79" s="327">
        <v>71.170434029999996</v>
      </c>
      <c r="O79" s="159"/>
      <c r="P79"/>
      <c r="Q79"/>
      <c r="R79"/>
      <c r="S79"/>
      <c r="T79"/>
    </row>
    <row r="80" spans="1:21" ht="7.5" customHeight="1" x14ac:dyDescent="0.3">
      <c r="A80" s="139"/>
      <c r="B80" s="111"/>
      <c r="C80" s="111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1"/>
    </row>
    <row r="81" spans="1:15" ht="15" customHeight="1" x14ac:dyDescent="0.3">
      <c r="A81" s="139"/>
      <c r="B81" s="111"/>
      <c r="C81" s="111"/>
      <c r="D81" s="114"/>
      <c r="E81" s="114"/>
      <c r="F81" s="114"/>
      <c r="G81" s="114"/>
      <c r="H81" s="114"/>
      <c r="I81" s="114"/>
      <c r="J81" s="114"/>
      <c r="K81" s="114"/>
      <c r="L81" s="114"/>
      <c r="M81" s="116"/>
      <c r="N81" s="178" t="s">
        <v>49</v>
      </c>
      <c r="O81" s="111"/>
    </row>
    <row r="82" spans="1:15" ht="15" customHeight="1" x14ac:dyDescent="0.3">
      <c r="A82" s="139"/>
      <c r="B82" s="111"/>
      <c r="C82" s="111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1"/>
    </row>
    <row r="83" spans="1:15" ht="20.25" customHeight="1" x14ac:dyDescent="0.3"/>
    <row r="86" spans="1:15" ht="12.75" customHeight="1" x14ac:dyDescent="0.3"/>
    <row r="87" spans="1:15" ht="17.25" customHeight="1" x14ac:dyDescent="0.3"/>
    <row r="88" spans="1:15" ht="12.75" customHeight="1" x14ac:dyDescent="0.3"/>
    <row r="90" spans="1:15" ht="29.25" customHeight="1" x14ac:dyDescent="0.3"/>
    <row r="93" spans="1:15" x14ac:dyDescent="0.3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ht="40.5" customHeight="1" x14ac:dyDescent="0.3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7" spans="13:14" x14ac:dyDescent="0.3">
      <c r="N97" s="108"/>
    </row>
    <row r="98" spans="13:14" x14ac:dyDescent="0.3">
      <c r="N98" s="108"/>
    </row>
    <row r="100" spans="13:14" x14ac:dyDescent="0.3">
      <c r="M100" s="109"/>
      <c r="N100" s="107"/>
    </row>
    <row r="103" spans="13:14" x14ac:dyDescent="0.3">
      <c r="N103" s="108"/>
    </row>
  </sheetData>
  <mergeCells count="31">
    <mergeCell ref="J73:J74"/>
    <mergeCell ref="K73:K74"/>
    <mergeCell ref="L73:L74"/>
    <mergeCell ref="M73:M74"/>
    <mergeCell ref="J8:J9"/>
    <mergeCell ref="D8:D9"/>
    <mergeCell ref="G8:G9"/>
    <mergeCell ref="F8:F9"/>
    <mergeCell ref="E28:E29"/>
    <mergeCell ref="E8:E9"/>
    <mergeCell ref="D28:D29"/>
    <mergeCell ref="H8:H9"/>
    <mergeCell ref="B73:B74"/>
    <mergeCell ref="C73:C74"/>
    <mergeCell ref="F73:F74"/>
    <mergeCell ref="B8:B9"/>
    <mergeCell ref="I8:I9"/>
    <mergeCell ref="C8:C9"/>
    <mergeCell ref="G73:G74"/>
    <mergeCell ref="H73:H74"/>
    <mergeCell ref="N57:N58"/>
    <mergeCell ref="N73:N74"/>
    <mergeCell ref="K57:K58"/>
    <mergeCell ref="M57:M58"/>
    <mergeCell ref="K8:K9"/>
    <mergeCell ref="M8:M9"/>
    <mergeCell ref="N8:N9"/>
    <mergeCell ref="N28:N29"/>
    <mergeCell ref="L8:L9"/>
    <mergeCell ref="K28:K29"/>
    <mergeCell ref="M28:M29"/>
  </mergeCells>
  <phoneticPr fontId="0" type="noConversion"/>
  <pageMargins left="0" right="0" top="0.98425196850393704" bottom="0.15748031496062992" header="0" footer="0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Q54"/>
  <sheetViews>
    <sheetView workbookViewId="0">
      <selection activeCell="P9" sqref="P9:S13"/>
    </sheetView>
  </sheetViews>
  <sheetFormatPr baseColWidth="10" defaultColWidth="11.3046875" defaultRowHeight="12.45" x14ac:dyDescent="0.3"/>
  <cols>
    <col min="1" max="1" width="29.69140625" customWidth="1"/>
    <col min="2" max="2" width="9.69140625" customWidth="1"/>
    <col min="3" max="3" width="10.23046875" style="32" customWidth="1"/>
    <col min="4" max="4" width="3.07421875" customWidth="1"/>
  </cols>
  <sheetData>
    <row r="2" spans="1:17" ht="15.45" x14ac:dyDescent="0.4">
      <c r="A2" s="33" t="s">
        <v>88</v>
      </c>
    </row>
    <row r="4" spans="1:17" x14ac:dyDescent="0.3">
      <c r="A4" s="28" t="s">
        <v>35</v>
      </c>
    </row>
    <row r="6" spans="1:17" x14ac:dyDescent="0.3">
      <c r="B6" s="34" t="s">
        <v>36</v>
      </c>
      <c r="C6" s="52" t="s">
        <v>37</v>
      </c>
    </row>
    <row r="7" spans="1:17" x14ac:dyDescent="0.3">
      <c r="A7" t="s">
        <v>38</v>
      </c>
      <c r="B7" s="35">
        <f>+Ferroviari!J42+Autobus!L23</f>
        <v>223.0865880000008</v>
      </c>
      <c r="C7" s="182">
        <f>+B7/$B$9</f>
        <v>0.79355526938024334</v>
      </c>
    </row>
    <row r="8" spans="1:17" x14ac:dyDescent="0.3">
      <c r="A8" t="s">
        <v>39</v>
      </c>
      <c r="B8" s="35">
        <f>+Ferroviari!J66+Ferroviari!J72+Autobus!L44+Autobus!L52+Autobus!L69</f>
        <v>58.036349000000001</v>
      </c>
      <c r="C8" s="182">
        <f>+B8/$B$9</f>
        <v>0.20644473061975674</v>
      </c>
    </row>
    <row r="9" spans="1:17" x14ac:dyDescent="0.3">
      <c r="B9" s="36">
        <f>SUM(B7:B8)</f>
        <v>281.12293700000077</v>
      </c>
      <c r="C9" s="182">
        <f>+B9/$B$9</f>
        <v>1</v>
      </c>
    </row>
    <row r="10" spans="1:17" ht="17.600000000000001" x14ac:dyDescent="0.4">
      <c r="A10" t="s">
        <v>40</v>
      </c>
      <c r="P10" s="127"/>
    </row>
    <row r="11" spans="1:17" ht="17.600000000000001" x14ac:dyDescent="0.4">
      <c r="Q11" s="127"/>
    </row>
    <row r="26" spans="1:3" x14ac:dyDescent="0.3">
      <c r="A26" s="28" t="s">
        <v>59</v>
      </c>
    </row>
    <row r="28" spans="1:3" x14ac:dyDescent="0.3">
      <c r="B28" s="34" t="s">
        <v>36</v>
      </c>
      <c r="C28" s="52" t="s">
        <v>37</v>
      </c>
    </row>
    <row r="29" spans="1:3" x14ac:dyDescent="0.3">
      <c r="A29" t="s">
        <v>61</v>
      </c>
      <c r="B29" s="35">
        <f>+Ferroviari!J84</f>
        <v>174.60386800000083</v>
      </c>
      <c r="C29" s="53">
        <f>+B29/$B$31</f>
        <v>0.62109435061857055</v>
      </c>
    </row>
    <row r="30" spans="1:3" x14ac:dyDescent="0.3">
      <c r="A30" t="s">
        <v>60</v>
      </c>
      <c r="B30" s="35">
        <f>+Autobus!L79</f>
        <v>106.51906899999999</v>
      </c>
      <c r="C30" s="53">
        <f>+B30/$B$31</f>
        <v>0.3789056493814294</v>
      </c>
    </row>
    <row r="31" spans="1:3" x14ac:dyDescent="0.3">
      <c r="B31" s="35">
        <f>SUM(B29:B30)</f>
        <v>281.12293700000083</v>
      </c>
      <c r="C31" s="53">
        <f>+B31/$B$31</f>
        <v>1</v>
      </c>
    </row>
    <row r="32" spans="1:3" x14ac:dyDescent="0.3">
      <c r="A32" t="s">
        <v>40</v>
      </c>
    </row>
    <row r="37" spans="1:5" x14ac:dyDescent="0.3">
      <c r="A37" s="28" t="s">
        <v>62</v>
      </c>
    </row>
    <row r="38" spans="1:5" x14ac:dyDescent="0.3">
      <c r="E38" s="35"/>
    </row>
    <row r="39" spans="1:5" x14ac:dyDescent="0.3">
      <c r="B39" s="34" t="s">
        <v>36</v>
      </c>
      <c r="C39" s="52" t="s">
        <v>37</v>
      </c>
    </row>
    <row r="40" spans="1:5" x14ac:dyDescent="0.3">
      <c r="A40" t="s">
        <v>56</v>
      </c>
      <c r="B40" s="35">
        <f>+Bàsiques!G6</f>
        <v>111.65150500000082</v>
      </c>
      <c r="C40" s="53">
        <f>+B40/$B$49</f>
        <v>0.39716255881319457</v>
      </c>
    </row>
    <row r="41" spans="1:5" x14ac:dyDescent="0.3">
      <c r="A41" t="s">
        <v>55</v>
      </c>
      <c r="B41" s="35">
        <f>+Bàsiques!G7</f>
        <v>55.976981000000002</v>
      </c>
      <c r="C41" s="53">
        <f t="shared" ref="C41:C47" si="0">+B41/$B$49</f>
        <v>0.19911922377219557</v>
      </c>
    </row>
    <row r="42" spans="1:5" x14ac:dyDescent="0.3">
      <c r="A42" t="s">
        <v>13</v>
      </c>
      <c r="B42" s="35">
        <f>+Bàsiques!G10</f>
        <v>24.294523999999999</v>
      </c>
      <c r="C42" s="53">
        <f t="shared" si="0"/>
        <v>8.6419572373775844E-2</v>
      </c>
    </row>
    <row r="43" spans="1:5" x14ac:dyDescent="0.3">
      <c r="A43" t="s">
        <v>73</v>
      </c>
      <c r="B43" s="35">
        <f>+Bàsiques!G11++Bàsiques!G23</f>
        <v>30.814</v>
      </c>
      <c r="C43" s="53">
        <f t="shared" si="0"/>
        <v>0.10961040863058395</v>
      </c>
    </row>
    <row r="44" spans="1:5" x14ac:dyDescent="0.3">
      <c r="A44" t="s">
        <v>34</v>
      </c>
      <c r="B44" s="35">
        <f>+Bàsiques!G12</f>
        <v>7.843839</v>
      </c>
      <c r="C44" s="53">
        <f t="shared" si="0"/>
        <v>2.7901810801016128E-2</v>
      </c>
    </row>
    <row r="45" spans="1:5" x14ac:dyDescent="0.3">
      <c r="A45" t="s">
        <v>77</v>
      </c>
      <c r="B45" s="35">
        <f>+Bàsiques!G13</f>
        <v>26.471706999999988</v>
      </c>
      <c r="C45" s="53">
        <f t="shared" si="0"/>
        <v>9.4164166334104252E-2</v>
      </c>
    </row>
    <row r="46" spans="1:5" x14ac:dyDescent="0.3">
      <c r="A46" t="s">
        <v>76</v>
      </c>
      <c r="B46" s="35">
        <f>+Bàsiques!G14+Bàsiques!G24</f>
        <v>11.516699000000001</v>
      </c>
      <c r="C46" s="53">
        <f t="shared" si="0"/>
        <v>4.0966771060733355E-2</v>
      </c>
    </row>
    <row r="47" spans="1:5" x14ac:dyDescent="0.3">
      <c r="A47" t="s">
        <v>44</v>
      </c>
      <c r="B47" s="35">
        <f>+Bàsiques!G15</f>
        <v>12.553682</v>
      </c>
      <c r="C47" s="53">
        <f t="shared" si="0"/>
        <v>4.4655488214396265E-2</v>
      </c>
    </row>
    <row r="48" spans="1:5" x14ac:dyDescent="0.3">
      <c r="B48" s="35"/>
      <c r="C48" s="53"/>
    </row>
    <row r="49" spans="1:3" x14ac:dyDescent="0.3">
      <c r="B49" s="35">
        <f>SUM(B40:B47)</f>
        <v>281.12293700000083</v>
      </c>
      <c r="C49" s="53">
        <f>+B49/$B$49</f>
        <v>1</v>
      </c>
    </row>
    <row r="50" spans="1:3" x14ac:dyDescent="0.3">
      <c r="A50" t="s">
        <v>40</v>
      </c>
    </row>
    <row r="54" spans="1:3" x14ac:dyDescent="0.3">
      <c r="B54" s="35"/>
    </row>
  </sheetData>
  <phoneticPr fontId="0" type="noConversion"/>
  <pageMargins left="0.75" right="0.75" top="1" bottom="1" header="0" footer="0"/>
  <pageSetup paperSize="9" scale="32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maitep</dc:creator>
  <cp:lastModifiedBy>Rosa Solans</cp:lastModifiedBy>
  <cp:lastPrinted>2020-10-18T16:55:49Z</cp:lastPrinted>
  <dcterms:created xsi:type="dcterms:W3CDTF">2002-02-21T18:31:38Z</dcterms:created>
  <dcterms:modified xsi:type="dcterms:W3CDTF">2020-11-02T09:35:02Z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