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-105" yWindow="-105" windowWidth="20715" windowHeight="13275" tabRatio="806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Autobus!$A$1:$N$78</definedName>
    <definedName name="_2Àrea_d_impressió" localSheetId="0">Bàsiques!$B$4:$I$20</definedName>
    <definedName name="_3Àrea_d_impressió" localSheetId="1">Ferroviari!$A$1:$K$87</definedName>
    <definedName name="_4Àrea_d_impressió" localSheetId="3">Gràfics!$E$1:$O$78</definedName>
    <definedName name="_xlnm.Print_Area" localSheetId="2">Autobus!$A$1:$O$78</definedName>
    <definedName name="_xlnm.Print_Area" localSheetId="0">Bàsiques!$A$1:$I$41</definedName>
    <definedName name="_xlnm.Print_Area" localSheetId="1">Ferroviari!$A$1:$L$90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7"/>
  <c r="B40"/>
  <c r="B29"/>
  <c r="B41"/>
  <c r="B7"/>
  <c r="B43" l="1"/>
  <c r="B42"/>
  <c r="B45"/>
  <c r="B8" l="1"/>
  <c r="B9" s="1"/>
  <c r="C7" s="1"/>
  <c r="B46" l="1"/>
  <c r="C8"/>
  <c r="C9"/>
  <c r="B47"/>
  <c r="B30" l="1"/>
  <c r="B31" s="1"/>
  <c r="C30" s="1"/>
  <c r="B49"/>
  <c r="C45" s="1"/>
  <c r="C31" l="1"/>
  <c r="C29"/>
  <c r="C46"/>
  <c r="C47"/>
  <c r="C41"/>
  <c r="C42"/>
  <c r="C40"/>
  <c r="C44"/>
  <c r="C49"/>
  <c r="C43"/>
</calcChain>
</file>

<file path=xl/sharedStrings.xml><?xml version="1.0" encoding="utf-8"?>
<sst xmlns="http://schemas.openxmlformats.org/spreadsheetml/2006/main" count="292" uniqueCount="148">
  <si>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</si>
  <si>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</si>
  <si>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</si>
  <si>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</si>
  <si>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</si>
  <si>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</si>
  <si>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</si>
  <si>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</si>
  <si>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</si>
  <si>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</si>
  <si>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</si>
  <si>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</si>
  <si>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</si>
  <si>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</si>
  <si>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</si>
  <si>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</si>
  <si>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</si>
  <si>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</si>
  <si>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</si>
  <si>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</si>
  <si>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</si>
  <si>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</si>
  <si>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</si>
  <si>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</si>
  <si>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</si>
  <si>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</si>
  <si>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</si>
  <si>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</si>
  <si>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</si>
  <si>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</si>
  <si>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</si>
  <si>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</si>
  <si>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</si>
  <si>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</si>
  <si>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</si>
  <si>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</si>
  <si>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</si>
  <si>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</si>
  <si>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</si>
  <si>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</si>
  <si>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</si>
  <si>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</si>
  <si>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</si>
  <si>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</si>
  <si>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</si>
  <si>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</si>
  <si>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</si>
  <si>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</si>
  <si>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</si>
  <si>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</si>
  <si>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</si>
  <si>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</si>
  <si>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</si>
  <si>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</si>
  <si>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</si>
  <si>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</si>
  <si>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</si>
  <si>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</si>
  <si>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</si>
  <si>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</si>
  <si>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</si>
  <si>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</si>
  <si>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</si>
  <si>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</si>
  <si>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</si>
  <si>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</si>
  <si>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</si>
  <si>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</si>
  <si>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</si>
  <si>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</si>
  <si>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Rodalies de Catalunya (Renfe)</t>
  </si>
  <si>
    <t>Total TMB</t>
  </si>
  <si>
    <t>Cotxes-km (milions)</t>
  </si>
  <si>
    <t>SGMT, SL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</si>
  <si>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</si>
  <si>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</si>
  <si>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</si>
  <si>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</si>
  <si>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</si>
  <si>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</si>
  <si>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</si>
  <si>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</si>
  <si>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</si>
  <si>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</si>
  <si>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</si>
  <si>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</si>
  <si>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gestió AMB</t>
  </si>
  <si>
    <t>Altres (18)</t>
  </si>
  <si>
    <t>nd: No disponible</t>
  </si>
  <si>
    <t>UTE Monbus El Port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</si>
  <si>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</si>
  <si>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</si>
  <si>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</si>
  <si>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</si>
  <si>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</si>
  <si>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</si>
  <si>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</si>
  <si>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>Transport interurbà DGTM (Generalitat)</t>
  </si>
  <si>
    <t xml:space="preserve">SA Alsina Graells </t>
  </si>
  <si>
    <t>TEISA</t>
  </si>
  <si>
    <t>Altres (2)</t>
  </si>
  <si>
    <t>Altres (22)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</si>
  <si>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</si>
  <si>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</si>
  <si>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</si>
  <si>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</si>
  <si>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</si>
  <si>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>TCC,SA</t>
  </si>
  <si>
    <t xml:space="preserve">        nd</t>
  </si>
  <si>
    <t>Sarbus+Valldoreix Bus (Sant Cugat)</t>
  </si>
  <si>
    <t>25 Osona Bus, SA</t>
  </si>
  <si>
    <t>E.Sagalés (TransGran)</t>
  </si>
  <si>
    <t>L1</t>
  </si>
  <si>
    <t xml:space="preserve">L2 </t>
  </si>
  <si>
    <t>L3</t>
  </si>
  <si>
    <t>L11</t>
  </si>
  <si>
    <t>-</t>
  </si>
  <si>
    <t>25 Osona Bus, SA (Vic)</t>
  </si>
  <si>
    <t>L4</t>
  </si>
  <si>
    <t>L5</t>
  </si>
  <si>
    <t>L9 / L10 Nord</t>
  </si>
  <si>
    <t>L9 / L10 Sud</t>
  </si>
  <si>
    <t>UTE Julià-Marfina Bus</t>
  </si>
  <si>
    <t xml:space="preserve">(4)  Dades de Rodalies de Catalunya (Renfe) pel total STI.   </t>
  </si>
  <si>
    <t>(5) No inclou duplicitat de xarxa assignada a cada línia.</t>
  </si>
  <si>
    <t>TCC, SA (Vilanova i la Geltrú)</t>
  </si>
  <si>
    <t>Dades bàsiques 2019</t>
  </si>
  <si>
    <r>
      <t>D</t>
    </r>
    <r>
      <rPr>
        <b/>
        <sz val="10"/>
        <rFont val="Arial"/>
        <family val="2"/>
      </rPr>
      <t xml:space="preserve">  19</t>
    </r>
  </si>
  <si>
    <t>/  18(%)</t>
  </si>
  <si>
    <t>Transport ferroviari. Any 2019</t>
  </si>
  <si>
    <r>
      <t xml:space="preserve">D </t>
    </r>
    <r>
      <rPr>
        <b/>
        <sz val="11"/>
        <rFont val="Arial"/>
        <family val="2"/>
      </rPr>
      <t>19/18 (%)</t>
    </r>
  </si>
  <si>
    <r>
      <t>D</t>
    </r>
    <r>
      <rPr>
        <b/>
        <sz val="11"/>
        <rFont val="Arial"/>
        <family val="2"/>
      </rPr>
      <t xml:space="preserve"> 19/18 (%)</t>
    </r>
  </si>
  <si>
    <t>Transport en autobús. Any 2019</t>
  </si>
  <si>
    <r>
      <t>D</t>
    </r>
    <r>
      <rPr>
        <b/>
        <sz val="10"/>
        <rFont val="Arial"/>
        <family val="2"/>
      </rPr>
      <t xml:space="preserve">  19/ 18 (%)</t>
    </r>
  </si>
  <si>
    <t>/  18 (%)</t>
  </si>
  <si>
    <t xml:space="preserve">   Total 7a corona del STI</t>
  </si>
  <si>
    <t xml:space="preserve">    Total Transport Ferroviari</t>
  </si>
  <si>
    <t xml:space="preserve">  Autobusos gestió AMB</t>
  </si>
  <si>
    <t xml:space="preserve">  Transport interurbà</t>
  </si>
  <si>
    <t xml:space="preserve">  T.urbà competència municipal</t>
  </si>
  <si>
    <t xml:space="preserve">    Total transport en autobús</t>
  </si>
  <si>
    <t>Recaptació 
(M€)</t>
  </si>
  <si>
    <t>Total 2a a 6a corona STI</t>
  </si>
  <si>
    <t>Total 7a corona STI</t>
  </si>
  <si>
    <t>(3)  Reobertura 6/4/19.  Només funciona dissabtes i festius. Longitud, estacions i trens/hora  punta i sentit no considerats al total FGC</t>
  </si>
  <si>
    <t>(2)  Línia Llobregat-Anoia (L8,S3,S4,S8,S9,R5,R6,R50,R60)</t>
  </si>
  <si>
    <t>(1)  Línia Barcelona-Vallès (L6,L7,L12,S1,S2,S5,S6,S7)</t>
  </si>
  <si>
    <t>(6) No inclou duplicitat d'estacions assignades a cada línia.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</si>
</sst>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0" formatCode="0.0%"/>
    <numFmt numFmtId="171" formatCode="0.0"/>
    <numFmt numFmtId="172" formatCode="#,##0.0"/>
    <numFmt numFmtId="173" formatCode="#,##0.000"/>
    <numFmt numFmtId="174" formatCode="_-* #,##0.0\ _p_t_a_-;\-* #,##0.0\ _p_t_a_-;_-* &quot;-&quot;?\ _p_t_a_-;_-@_-"/>
    <numFmt numFmtId="175" formatCode="_-* #,##0.00\ _p_t_a_-;\-* #,##0.00\ _p_t_a_-;_-* &quot;-&quot;?\ _p_t_a_-;_-@_-"/>
    <numFmt numFmtId="176" formatCode="0.0000"/>
    <numFmt numFmtId="177" formatCode="#,##0.00000"/>
    <numFmt numFmtId="178" formatCode="_-* #,##0\ _p_t_a_-;\-* #,##0\ _p_t_a_-;_-* &quot;-&quot;?\ _p_t_a_-;_-@_-"/>
    <numFmt numFmtId="180" formatCode="_-* #,##0.0\ _p_t_a_-;\-* #,##0.0\ _p_t_a_-;_-* &quot;-&quot;\ _p_t_a_-;_-@_-"/>
    <numFmt numFmtId="181" formatCode="_-* #,##0.0\ _p_t_a_-;\-* #,##0.0\ _p_t_a_-;_-* &quot;-&quot;??\ _p_t_a_-;_-@_-"/>
    <numFmt numFmtId="182" formatCode="_-* #,##0.000\ _€_-;\-* #,##0.000\ _€_-;_-* &quot;-&quot;?\ _€_-;_-@_-"/>
    <numFmt numFmtId="183" formatCode="_-* #,##0.0\ _€_-;\-* #,##0.0\ _€_-;_-* &quot;-&quot;?\ _€_-;_-@_-"/>
    <numFmt numFmtId="184" formatCode="_-* #,##0.0000\ _p_t_a_-;\-* #,##0.0000\ _p_t_a_-;_-* &quot;-&quot;?\ _p_t_a_-;_-@_-"/>
    <numFmt numFmtId="185" formatCode="_-* #,##0.000\ _p_t_a_-;\-* #,##0.000\ _p_t_a_-;_-* &quot;-&quot;?\ _p_t_a_-;_-@_-"/>
  </numFmts>
  <fonts count="29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4" borderId="0" xfId="0" applyFill="1"/>
    <xf numFmtId="0" fontId="5" fillId="4" borderId="0" xfId="0" applyFont="1" applyFill="1"/>
    <xf numFmtId="0" fontId="0" fillId="4" borderId="0" xfId="0" applyFill="1" applyBorder="1"/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0" fillId="0" borderId="0" xfId="0" applyFill="1"/>
    <xf numFmtId="0" fontId="11" fillId="4" borderId="0" xfId="0" applyFont="1" applyFill="1" applyAlignment="1" applyProtection="1">
      <alignment horizontal="center" vertical="center"/>
    </xf>
    <xf numFmtId="0" fontId="0" fillId="0" borderId="0" xfId="0" applyBorder="1"/>
    <xf numFmtId="0" fontId="3" fillId="0" borderId="0" xfId="0" applyFont="1"/>
    <xf numFmtId="167" fontId="0" fillId="2" borderId="0" xfId="0" applyNumberFormat="1" applyFill="1"/>
    <xf numFmtId="167" fontId="7" fillId="2" borderId="0" xfId="0" applyNumberFormat="1" applyFont="1" applyFill="1"/>
    <xf numFmtId="170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0" fontId="9" fillId="4" borderId="0" xfId="0" applyFont="1" applyFill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0" fillId="4" borderId="0" xfId="0" applyFont="1" applyFill="1" applyBorder="1" applyAlignment="1" applyProtection="1">
      <alignment horizontal="center" vertical="center"/>
    </xf>
    <xf numFmtId="4" fontId="0" fillId="2" borderId="0" xfId="0" applyNumberFormat="1" applyFill="1"/>
    <xf numFmtId="0" fontId="0" fillId="6" borderId="0" xfId="0" applyFill="1"/>
    <xf numFmtId="0" fontId="0" fillId="6" borderId="0" xfId="0" applyFill="1" applyAlignment="1">
      <alignment horizontal="right"/>
    </xf>
    <xf numFmtId="169" fontId="0" fillId="4" borderId="0" xfId="0" applyNumberFormat="1" applyFill="1"/>
    <xf numFmtId="169" fontId="0" fillId="0" borderId="0" xfId="0" applyNumberFormat="1"/>
    <xf numFmtId="170" fontId="0" fillId="0" borderId="0" xfId="0" applyNumberFormat="1" applyAlignment="1">
      <alignment horizontal="right"/>
    </xf>
    <xf numFmtId="170" fontId="0" fillId="0" borderId="0" xfId="5" applyNumberFormat="1" applyFont="1"/>
    <xf numFmtId="167" fontId="18" fillId="2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4" borderId="0" xfId="0" applyNumberFormat="1" applyFill="1"/>
    <xf numFmtId="182" fontId="0" fillId="2" borderId="0" xfId="0" applyNumberFormat="1" applyFill="1"/>
    <xf numFmtId="169" fontId="0" fillId="6" borderId="0" xfId="0" applyNumberFormat="1" applyFill="1"/>
    <xf numFmtId="0" fontId="9" fillId="6" borderId="0" xfId="0" applyFont="1" applyFill="1"/>
    <xf numFmtId="0" fontId="4" fillId="6" borderId="0" xfId="0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>
      <alignment horizontal="center"/>
    </xf>
    <xf numFmtId="174" fontId="3" fillId="6" borderId="0" xfId="0" applyNumberFormat="1" applyFont="1" applyFill="1" applyBorder="1" applyAlignment="1">
      <alignment horizontal="center"/>
    </xf>
    <xf numFmtId="168" fontId="4" fillId="6" borderId="0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10" fillId="8" borderId="0" xfId="0" applyFont="1" applyFill="1"/>
    <xf numFmtId="167" fontId="0" fillId="8" borderId="0" xfId="0" applyNumberFormat="1" applyFill="1"/>
    <xf numFmtId="0" fontId="9" fillId="6" borderId="0" xfId="0" applyFont="1" applyFill="1" applyAlignment="1">
      <alignment horizontal="right"/>
    </xf>
    <xf numFmtId="0" fontId="4" fillId="8" borderId="0" xfId="0" applyFont="1" applyFill="1" applyBorder="1" applyAlignment="1" applyProtection="1">
      <alignment vertical="center"/>
    </xf>
    <xf numFmtId="172" fontId="4" fillId="8" borderId="0" xfId="0" applyNumberFormat="1" applyFont="1" applyFill="1" applyBorder="1" applyAlignment="1" applyProtection="1">
      <alignment horizontal="center" vertical="center"/>
    </xf>
    <xf numFmtId="170" fontId="4" fillId="8" borderId="0" xfId="5" applyNumberFormat="1" applyFont="1" applyFill="1" applyBorder="1" applyAlignment="1" applyProtection="1">
      <alignment horizontal="center" vertical="center"/>
    </xf>
    <xf numFmtId="167" fontId="4" fillId="8" borderId="0" xfId="0" applyNumberFormat="1" applyFont="1" applyFill="1" applyBorder="1" applyAlignment="1" applyProtection="1">
      <alignment horizontal="center" vertical="center"/>
    </xf>
    <xf numFmtId="168" fontId="0" fillId="8" borderId="0" xfId="0" applyNumberFormat="1" applyFill="1"/>
    <xf numFmtId="0" fontId="15" fillId="6" borderId="0" xfId="0" applyFont="1" applyFill="1" applyAlignment="1">
      <alignment horizontal="right"/>
    </xf>
    <xf numFmtId="0" fontId="0" fillId="8" borderId="0" xfId="0" applyFill="1" applyAlignment="1" applyProtection="1">
      <alignment vertical="center"/>
    </xf>
    <xf numFmtId="172" fontId="0" fillId="8" borderId="0" xfId="0" applyNumberFormat="1" applyFill="1" applyAlignment="1" applyProtection="1">
      <alignment horizontal="justify" vertical="center"/>
    </xf>
    <xf numFmtId="0" fontId="10" fillId="6" borderId="0" xfId="0" applyFont="1" applyFill="1"/>
    <xf numFmtId="0" fontId="6" fillId="8" borderId="0" xfId="0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3" fontId="0" fillId="8" borderId="0" xfId="0" applyNumberFormat="1" applyFill="1" applyAlignment="1" applyProtection="1">
      <alignment horizontal="justify" vertical="center"/>
    </xf>
    <xf numFmtId="0" fontId="9" fillId="8" borderId="0" xfId="0" applyFont="1" applyFill="1" applyAlignment="1" applyProtection="1">
      <alignment vertical="center"/>
    </xf>
    <xf numFmtId="3" fontId="0" fillId="6" borderId="0" xfId="0" applyNumberFormat="1" applyFill="1"/>
    <xf numFmtId="167" fontId="0" fillId="6" borderId="0" xfId="0" applyNumberFormat="1" applyFill="1"/>
    <xf numFmtId="167" fontId="20" fillId="7" borderId="0" xfId="0" applyNumberFormat="1" applyFont="1" applyFill="1" applyBorder="1" applyAlignment="1">
      <alignment horizontal="right" indent="1"/>
    </xf>
    <xf numFmtId="0" fontId="0" fillId="4" borderId="0" xfId="0" applyFill="1" applyAlignment="1">
      <alignment horizontal="right"/>
    </xf>
    <xf numFmtId="170" fontId="10" fillId="4" borderId="0" xfId="0" applyNumberFormat="1" applyFont="1" applyFill="1"/>
    <xf numFmtId="0" fontId="0" fillId="9" borderId="0" xfId="0" applyFill="1"/>
    <xf numFmtId="168" fontId="0" fillId="9" borderId="0" xfId="0" applyNumberFormat="1" applyFill="1"/>
    <xf numFmtId="171" fontId="23" fillId="3" borderId="0" xfId="0" applyNumberFormat="1" applyFont="1" applyFill="1" applyBorder="1" applyAlignment="1">
      <alignment horizontal="right" vertical="center" wrapText="1" indent="1"/>
    </xf>
    <xf numFmtId="3" fontId="3" fillId="4" borderId="0" xfId="0" applyNumberFormat="1" applyFont="1" applyFill="1"/>
    <xf numFmtId="0" fontId="1" fillId="0" borderId="0" xfId="0" applyFont="1"/>
    <xf numFmtId="4" fontId="1" fillId="2" borderId="0" xfId="0" applyNumberFormat="1" applyFont="1" applyFill="1"/>
    <xf numFmtId="4" fontId="0" fillId="6" borderId="0" xfId="0" applyNumberFormat="1" applyFill="1"/>
    <xf numFmtId="172" fontId="1" fillId="8" borderId="0" xfId="0" applyNumberFormat="1" applyFont="1" applyFill="1" applyAlignment="1" applyProtection="1">
      <alignment horizontal="justify" vertical="center"/>
    </xf>
    <xf numFmtId="0" fontId="1" fillId="8" borderId="0" xfId="0" applyFont="1" applyFill="1"/>
    <xf numFmtId="170" fontId="22" fillId="3" borderId="0" xfId="0" applyNumberFormat="1" applyFont="1" applyFill="1" applyBorder="1" applyAlignment="1">
      <alignment horizontal="right" vertical="center" wrapText="1" indent="1"/>
    </xf>
    <xf numFmtId="0" fontId="1" fillId="9" borderId="0" xfId="0" quotePrefix="1" applyFont="1" applyFill="1"/>
    <xf numFmtId="0" fontId="24" fillId="9" borderId="0" xfId="0" applyFont="1" applyFill="1"/>
    <xf numFmtId="3" fontId="24" fillId="9" borderId="0" xfId="0" applyNumberFormat="1" applyFont="1" applyFill="1" applyBorder="1"/>
    <xf numFmtId="174" fontId="20" fillId="7" borderId="0" xfId="0" applyNumberFormat="1" applyFont="1" applyFill="1" applyBorder="1" applyAlignment="1">
      <alignment horizontal="right" indent="1"/>
    </xf>
    <xf numFmtId="174" fontId="21" fillId="7" borderId="0" xfId="0" applyNumberFormat="1" applyFont="1" applyFill="1" applyBorder="1" applyAlignment="1">
      <alignment horizontal="right" indent="1"/>
    </xf>
    <xf numFmtId="167" fontId="20" fillId="7" borderId="0" xfId="0" applyNumberFormat="1" applyFont="1" applyFill="1" applyBorder="1"/>
    <xf numFmtId="167" fontId="20" fillId="7" borderId="0" xfId="0" applyNumberFormat="1" applyFont="1" applyFill="1" applyBorder="1" applyAlignment="1">
      <alignment horizontal="center"/>
    </xf>
    <xf numFmtId="0" fontId="20" fillId="7" borderId="0" xfId="0" applyFont="1" applyFill="1" applyBorder="1"/>
    <xf numFmtId="0" fontId="1" fillId="9" borderId="0" xfId="0" applyFont="1" applyFill="1"/>
    <xf numFmtId="0" fontId="22" fillId="6" borderId="0" xfId="0" applyFont="1" applyFill="1"/>
    <xf numFmtId="0" fontId="22" fillId="9" borderId="0" xfId="0" applyFont="1" applyFill="1"/>
    <xf numFmtId="169" fontId="22" fillId="6" borderId="0" xfId="0" applyNumberFormat="1" applyFont="1" applyFill="1"/>
    <xf numFmtId="174" fontId="20" fillId="10" borderId="0" xfId="0" applyNumberFormat="1" applyFont="1" applyFill="1" applyBorder="1" applyAlignment="1">
      <alignment horizontal="right" indent="1"/>
    </xf>
    <xf numFmtId="167" fontId="22" fillId="4" borderId="0" xfId="0" applyNumberFormat="1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1" fillId="9" borderId="0" xfId="0" applyFont="1" applyFill="1" applyBorder="1"/>
    <xf numFmtId="0" fontId="3" fillId="9" borderId="0" xfId="0" applyFont="1" applyFill="1" applyBorder="1"/>
    <xf numFmtId="0" fontId="0" fillId="9" borderId="0" xfId="0" applyFill="1" applyBorder="1"/>
    <xf numFmtId="170" fontId="0" fillId="9" borderId="0" xfId="0" applyNumberFormat="1" applyFill="1" applyBorder="1"/>
    <xf numFmtId="170" fontId="0" fillId="9" borderId="0" xfId="0" applyNumberFormat="1" applyFill="1"/>
    <xf numFmtId="0" fontId="1" fillId="2" borderId="0" xfId="0" applyFont="1" applyFill="1"/>
    <xf numFmtId="0" fontId="1" fillId="6" borderId="0" xfId="0" applyFont="1" applyFill="1" applyAlignment="1">
      <alignment horizontal="right"/>
    </xf>
    <xf numFmtId="0" fontId="1" fillId="4" borderId="0" xfId="0" applyFont="1" applyFill="1"/>
    <xf numFmtId="167" fontId="1" fillId="2" borderId="0" xfId="0" applyNumberFormat="1" applyFont="1" applyFill="1" applyAlignment="1">
      <alignment horizontal="center" vertical="center" wrapText="1"/>
    </xf>
    <xf numFmtId="180" fontId="1" fillId="2" borderId="0" xfId="0" applyNumberFormat="1" applyFont="1" applyFill="1"/>
    <xf numFmtId="3" fontId="0" fillId="9" borderId="0" xfId="0" applyNumberFormat="1" applyFill="1"/>
    <xf numFmtId="3" fontId="22" fillId="9" borderId="0" xfId="0" applyNumberFormat="1" applyFont="1" applyFill="1"/>
    <xf numFmtId="0" fontId="22" fillId="9" borderId="0" xfId="0" applyFont="1" applyFill="1" applyBorder="1"/>
    <xf numFmtId="4" fontId="1" fillId="9" borderId="0" xfId="0" applyNumberFormat="1" applyFont="1" applyFill="1" applyBorder="1" applyAlignment="1">
      <alignment horizontal="center"/>
    </xf>
    <xf numFmtId="169" fontId="0" fillId="9" borderId="0" xfId="0" applyNumberFormat="1" applyFill="1" applyBorder="1"/>
    <xf numFmtId="0" fontId="14" fillId="9" borderId="0" xfId="0" applyFont="1" applyFill="1" applyBorder="1" applyAlignment="1">
      <alignment vertical="center"/>
    </xf>
    <xf numFmtId="167" fontId="25" fillId="9" borderId="0" xfId="0" applyNumberFormat="1" applyFont="1" applyFill="1" applyBorder="1" applyAlignment="1">
      <alignment horizontal="right" wrapText="1" indent="1"/>
    </xf>
    <xf numFmtId="174" fontId="25" fillId="9" borderId="0" xfId="0" applyNumberFormat="1" applyFont="1" applyFill="1" applyBorder="1" applyAlignment="1">
      <alignment horizontal="right" wrapText="1" indent="1"/>
    </xf>
    <xf numFmtId="170" fontId="25" fillId="9" borderId="0" xfId="0" applyNumberFormat="1" applyFont="1" applyFill="1" applyBorder="1" applyAlignment="1">
      <alignment horizontal="right" indent="1"/>
    </xf>
    <xf numFmtId="172" fontId="25" fillId="9" borderId="0" xfId="0" applyNumberFormat="1" applyFont="1" applyFill="1" applyBorder="1" applyAlignment="1">
      <alignment horizontal="right" wrapText="1" indent="1"/>
    </xf>
    <xf numFmtId="170" fontId="26" fillId="9" borderId="0" xfId="0" applyNumberFormat="1" applyFont="1" applyFill="1" applyBorder="1" applyAlignment="1">
      <alignment horizontal="right" vertical="center" indent="1"/>
    </xf>
    <xf numFmtId="0" fontId="27" fillId="4" borderId="0" xfId="0" applyFont="1" applyFill="1" applyAlignment="1">
      <alignment horizontal="right" vertical="center"/>
    </xf>
    <xf numFmtId="172" fontId="0" fillId="9" borderId="0" xfId="0" applyNumberFormat="1" applyFill="1" applyBorder="1"/>
    <xf numFmtId="0" fontId="23" fillId="6" borderId="0" xfId="0" applyFont="1" applyFill="1"/>
    <xf numFmtId="0" fontId="6" fillId="4" borderId="0" xfId="0" applyFont="1" applyFill="1" applyAlignment="1" applyProtection="1">
      <alignment vertical="center"/>
    </xf>
    <xf numFmtId="172" fontId="22" fillId="8" borderId="0" xfId="0" applyNumberFormat="1" applyFont="1" applyFill="1" applyAlignment="1" applyProtection="1">
      <alignment horizontal="justify" vertical="center"/>
    </xf>
    <xf numFmtId="0" fontId="6" fillId="2" borderId="0" xfId="0" applyFont="1" applyFill="1" applyBorder="1" applyAlignment="1" applyProtection="1">
      <alignment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70" fontId="6" fillId="2" borderId="0" xfId="5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/>
    <xf numFmtId="168" fontId="15" fillId="2" borderId="0" xfId="0" applyNumberFormat="1" applyFont="1" applyFill="1"/>
    <xf numFmtId="0" fontId="22" fillId="8" borderId="0" xfId="0" applyFont="1" applyFill="1" applyAlignment="1" applyProtection="1">
      <alignment horizontal="justify" vertical="center"/>
    </xf>
    <xf numFmtId="0" fontId="22" fillId="8" borderId="0" xfId="0" applyFont="1" applyFill="1"/>
    <xf numFmtId="176" fontId="0" fillId="9" borderId="0" xfId="0" applyNumberFormat="1" applyFill="1"/>
    <xf numFmtId="0" fontId="25" fillId="4" borderId="0" xfId="0" applyFont="1" applyFill="1" applyAlignment="1" applyProtection="1">
      <alignment vertical="center"/>
    </xf>
    <xf numFmtId="4" fontId="1" fillId="9" borderId="0" xfId="0" applyNumberFormat="1" applyFont="1" applyFill="1" applyBorder="1"/>
    <xf numFmtId="0" fontId="14" fillId="9" borderId="0" xfId="0" applyFont="1" applyFill="1"/>
    <xf numFmtId="169" fontId="0" fillId="9" borderId="0" xfId="0" applyNumberFormat="1" applyFill="1"/>
    <xf numFmtId="0" fontId="9" fillId="9" borderId="0" xfId="0" applyFont="1" applyFill="1"/>
    <xf numFmtId="0" fontId="0" fillId="12" borderId="0" xfId="0" applyFill="1"/>
    <xf numFmtId="171" fontId="0" fillId="0" borderId="0" xfId="0" applyNumberFormat="1" applyAlignment="1">
      <alignment horizontal="right"/>
    </xf>
    <xf numFmtId="171" fontId="10" fillId="0" borderId="0" xfId="0" applyNumberFormat="1" applyFont="1"/>
    <xf numFmtId="171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1" fillId="0" borderId="0" xfId="5" applyNumberFormat="1" applyFont="1"/>
    <xf numFmtId="0" fontId="20" fillId="10" borderId="0" xfId="0" applyFont="1" applyFill="1" applyBorder="1"/>
    <xf numFmtId="174" fontId="21" fillId="10" borderId="0" xfId="0" applyNumberFormat="1" applyFont="1" applyFill="1" applyBorder="1" applyAlignment="1">
      <alignment horizontal="right" indent="1"/>
    </xf>
    <xf numFmtId="168" fontId="20" fillId="10" borderId="8" xfId="0" applyNumberFormat="1" applyFont="1" applyFill="1" applyBorder="1"/>
    <xf numFmtId="168" fontId="20" fillId="10" borderId="8" xfId="0" applyNumberFormat="1" applyFont="1" applyFill="1" applyBorder="1" applyAlignment="1">
      <alignment horizontal="right" indent="1"/>
    </xf>
    <xf numFmtId="168" fontId="20" fillId="11" borderId="8" xfId="0" applyNumberFormat="1" applyFont="1" applyFill="1" applyBorder="1" applyAlignment="1" applyProtection="1">
      <alignment horizontal="right" vertical="center" indent="1"/>
    </xf>
    <xf numFmtId="168" fontId="21" fillId="10" borderId="8" xfId="0" applyNumberFormat="1" applyFont="1" applyFill="1" applyBorder="1" applyAlignment="1">
      <alignment horizontal="right" indent="1"/>
    </xf>
    <xf numFmtId="0" fontId="22" fillId="0" borderId="0" xfId="0" applyFont="1" applyAlignment="1">
      <alignment horizontal="right"/>
    </xf>
    <xf numFmtId="0" fontId="1" fillId="8" borderId="0" xfId="0" applyFont="1" applyFill="1" applyAlignment="1" applyProtection="1">
      <alignment vertical="center"/>
    </xf>
    <xf numFmtId="0" fontId="22" fillId="2" borderId="0" xfId="0" applyFont="1" applyFill="1"/>
    <xf numFmtId="0" fontId="22" fillId="12" borderId="0" xfId="0" applyFont="1" applyFill="1"/>
    <xf numFmtId="174" fontId="15" fillId="10" borderId="0" xfId="0" applyNumberFormat="1" applyFont="1" applyFill="1" applyBorder="1" applyAlignment="1">
      <alignment horizontal="right" indent="1"/>
    </xf>
    <xf numFmtId="167" fontId="15" fillId="7" borderId="0" xfId="0" applyNumberFormat="1" applyFont="1" applyFill="1" applyBorder="1" applyAlignment="1" applyProtection="1">
      <alignment horizontal="right" vertical="center" indent="1"/>
    </xf>
    <xf numFmtId="175" fontId="15" fillId="10" borderId="8" xfId="0" applyNumberFormat="1" applyFont="1" applyFill="1" applyBorder="1" applyAlignment="1">
      <alignment horizontal="right" indent="2"/>
    </xf>
    <xf numFmtId="172" fontId="0" fillId="4" borderId="0" xfId="0" applyNumberFormat="1" applyFill="1"/>
    <xf numFmtId="0" fontId="1" fillId="12" borderId="0" xfId="0" applyFont="1" applyFill="1"/>
    <xf numFmtId="183" fontId="1" fillId="2" borderId="0" xfId="0" applyNumberFormat="1" applyFont="1" applyFill="1"/>
    <xf numFmtId="175" fontId="15" fillId="10" borderId="8" xfId="0" applyNumberFormat="1" applyFont="1" applyFill="1" applyBorder="1" applyAlignment="1">
      <alignment horizontal="right" indent="1"/>
    </xf>
    <xf numFmtId="164" fontId="0" fillId="0" borderId="0" xfId="0" applyNumberFormat="1"/>
    <xf numFmtId="167" fontId="15" fillId="7" borderId="0" xfId="0" applyNumberFormat="1" applyFont="1" applyFill="1" applyBorder="1" applyAlignment="1">
      <alignment horizontal="right" indent="1"/>
    </xf>
    <xf numFmtId="169" fontId="1" fillId="9" borderId="0" xfId="0" applyNumberFormat="1" applyFont="1" applyFill="1" applyBorder="1"/>
    <xf numFmtId="183" fontId="25" fillId="4" borderId="0" xfId="0" applyNumberFormat="1" applyFont="1" applyFill="1" applyAlignment="1" applyProtection="1">
      <alignment vertical="center"/>
    </xf>
    <xf numFmtId="176" fontId="1" fillId="9" borderId="0" xfId="0" applyNumberFormat="1" applyFont="1" applyFill="1"/>
    <xf numFmtId="171" fontId="22" fillId="3" borderId="0" xfId="0" applyNumberFormat="1" applyFont="1" applyFill="1" applyBorder="1" applyAlignment="1">
      <alignment horizontal="right" vertical="center" wrapText="1" indent="1"/>
    </xf>
    <xf numFmtId="170" fontId="1" fillId="3" borderId="0" xfId="0" applyNumberFormat="1" applyFont="1" applyFill="1" applyBorder="1" applyAlignment="1">
      <alignment horizontal="right" vertical="center" wrapText="1" indent="1"/>
    </xf>
    <xf numFmtId="174" fontId="0" fillId="0" borderId="0" xfId="0" applyNumberFormat="1"/>
    <xf numFmtId="4" fontId="25" fillId="2" borderId="0" xfId="0" applyNumberFormat="1" applyFont="1" applyFill="1"/>
    <xf numFmtId="172" fontId="1" fillId="3" borderId="0" xfId="0" applyNumberFormat="1" applyFont="1" applyFill="1" applyBorder="1" applyAlignment="1">
      <alignment horizontal="right" vertical="center" wrapText="1" indent="1"/>
    </xf>
    <xf numFmtId="176" fontId="1" fillId="9" borderId="0" xfId="0" quotePrefix="1" applyNumberFormat="1" applyFont="1" applyFill="1"/>
    <xf numFmtId="174" fontId="15" fillId="7" borderId="0" xfId="0" applyNumberFormat="1" applyFont="1" applyFill="1" applyBorder="1" applyAlignment="1">
      <alignment horizontal="right" indent="1"/>
    </xf>
    <xf numFmtId="168" fontId="15" fillId="7" borderId="0" xfId="0" applyNumberFormat="1" applyFont="1" applyFill="1" applyBorder="1" applyAlignment="1">
      <alignment horizontal="right" indent="2"/>
    </xf>
    <xf numFmtId="174" fontId="6" fillId="7" borderId="0" xfId="0" applyNumberFormat="1" applyFont="1" applyFill="1" applyBorder="1" applyAlignment="1">
      <alignment horizontal="right" indent="1"/>
    </xf>
    <xf numFmtId="184" fontId="15" fillId="7" borderId="0" xfId="0" applyNumberFormat="1" applyFont="1" applyFill="1" applyBorder="1" applyAlignment="1">
      <alignment horizontal="right" indent="1"/>
    </xf>
    <xf numFmtId="174" fontId="6" fillId="10" borderId="0" xfId="0" applyNumberFormat="1" applyFont="1" applyFill="1" applyBorder="1" applyAlignment="1">
      <alignment horizontal="right" indent="1"/>
    </xf>
    <xf numFmtId="168" fontId="6" fillId="10" borderId="8" xfId="0" applyNumberFormat="1" applyFont="1" applyFill="1" applyBorder="1" applyAlignment="1">
      <alignment horizontal="right" indent="1"/>
    </xf>
    <xf numFmtId="171" fontId="1" fillId="3" borderId="0" xfId="0" applyNumberFormat="1" applyFont="1" applyFill="1" applyBorder="1" applyAlignment="1">
      <alignment horizontal="right" vertical="center" wrapText="1" indent="1"/>
    </xf>
    <xf numFmtId="170" fontId="1" fillId="5" borderId="0" xfId="0" applyNumberFormat="1" applyFont="1" applyFill="1" applyBorder="1" applyAlignment="1" applyProtection="1">
      <alignment horizontal="right" vertical="center" indent="1"/>
    </xf>
    <xf numFmtId="172" fontId="14" fillId="3" borderId="0" xfId="0" applyNumberFormat="1" applyFont="1" applyFill="1" applyBorder="1" applyAlignment="1">
      <alignment horizontal="right" vertical="center" wrapText="1" indent="1"/>
    </xf>
    <xf numFmtId="170" fontId="14" fillId="3" borderId="0" xfId="0" applyNumberFormat="1" applyFont="1" applyFill="1" applyBorder="1" applyAlignment="1">
      <alignment horizontal="right" vertical="center" wrapText="1" indent="1"/>
    </xf>
    <xf numFmtId="168" fontId="15" fillId="10" borderId="8" xfId="0" applyNumberFormat="1" applyFont="1" applyFill="1" applyBorder="1" applyAlignment="1">
      <alignment horizontal="right" indent="1"/>
    </xf>
    <xf numFmtId="168" fontId="15" fillId="11" borderId="8" xfId="0" applyNumberFormat="1" applyFont="1" applyFill="1" applyBorder="1" applyAlignment="1" applyProtection="1">
      <alignment horizontal="right" vertical="center" indent="1"/>
    </xf>
    <xf numFmtId="168" fontId="6" fillId="11" borderId="8" xfId="0" applyNumberFormat="1" applyFont="1" applyFill="1" applyBorder="1" applyAlignment="1" applyProtection="1">
      <alignment horizontal="right" vertical="center" indent="1"/>
    </xf>
    <xf numFmtId="167" fontId="6" fillId="7" borderId="0" xfId="0" applyNumberFormat="1" applyFont="1" applyFill="1" applyBorder="1" applyAlignment="1">
      <alignment horizontal="right" indent="1"/>
    </xf>
    <xf numFmtId="172" fontId="6" fillId="7" borderId="0" xfId="0" applyNumberFormat="1" applyFont="1" applyFill="1" applyBorder="1" applyAlignment="1" applyProtection="1">
      <alignment horizontal="center" vertical="center" wrapText="1"/>
    </xf>
    <xf numFmtId="174" fontId="15" fillId="10" borderId="0" xfId="0" applyNumberFormat="1" applyFont="1" applyFill="1" applyBorder="1"/>
    <xf numFmtId="175" fontId="15" fillId="10" borderId="8" xfId="0" applyNumberFormat="1" applyFont="1" applyFill="1" applyBorder="1"/>
    <xf numFmtId="174" fontId="6" fillId="10" borderId="0" xfId="0" applyNumberFormat="1" applyFont="1" applyFill="1" applyBorder="1" applyAlignment="1">
      <alignment horizontal="right" vertical="center" indent="1"/>
    </xf>
    <xf numFmtId="174" fontId="6" fillId="7" borderId="0" xfId="0" applyNumberFormat="1" applyFont="1" applyFill="1" applyBorder="1" applyAlignment="1">
      <alignment horizontal="right" vertical="center" indent="1"/>
    </xf>
    <xf numFmtId="174" fontId="15" fillId="7" borderId="0" xfId="0" applyNumberFormat="1" applyFont="1" applyFill="1" applyBorder="1" applyAlignment="1">
      <alignment horizontal="center"/>
    </xf>
    <xf numFmtId="168" fontId="6" fillId="7" borderId="0" xfId="0" applyNumberFormat="1" applyFont="1" applyFill="1" applyBorder="1" applyAlignment="1">
      <alignment horizontal="right" indent="2"/>
    </xf>
    <xf numFmtId="168" fontId="6" fillId="10" borderId="8" xfId="0" applyNumberFormat="1" applyFont="1" applyFill="1" applyBorder="1" applyAlignment="1">
      <alignment horizontal="right" indent="2"/>
    </xf>
    <xf numFmtId="168" fontId="6" fillId="10" borderId="8" xfId="0" applyNumberFormat="1" applyFont="1" applyFill="1" applyBorder="1" applyAlignment="1">
      <alignment horizontal="right" vertical="center" indent="1"/>
    </xf>
    <xf numFmtId="174" fontId="15" fillId="10" borderId="0" xfId="0" applyNumberFormat="1" applyFont="1" applyFill="1" applyBorder="1" applyAlignment="1">
      <alignment horizontal="center"/>
    </xf>
    <xf numFmtId="175" fontId="15" fillId="10" borderId="8" xfId="0" applyNumberFormat="1" applyFont="1" applyFill="1" applyBorder="1" applyAlignment="1"/>
    <xf numFmtId="167" fontId="1" fillId="3" borderId="0" xfId="0" applyNumberFormat="1" applyFont="1" applyFill="1" applyBorder="1" applyAlignment="1" applyProtection="1">
      <alignment horizontal="right" vertical="center" wrapText="1" indent="1"/>
    </xf>
    <xf numFmtId="167" fontId="1" fillId="5" borderId="0" xfId="0" applyNumberFormat="1" applyFont="1" applyFill="1" applyBorder="1" applyAlignment="1" applyProtection="1">
      <alignment horizontal="right" vertical="center" wrapText="1" indent="1"/>
    </xf>
    <xf numFmtId="170" fontId="1" fillId="5" borderId="0" xfId="0" applyNumberFormat="1" applyFont="1" applyFill="1" applyBorder="1" applyAlignment="1" applyProtection="1">
      <alignment horizontal="right" vertical="center" wrapText="1" indent="1"/>
    </xf>
    <xf numFmtId="180" fontId="1" fillId="3" borderId="0" xfId="0" applyNumberFormat="1" applyFont="1" applyFill="1" applyBorder="1" applyAlignment="1" applyProtection="1">
      <alignment horizontal="right" vertical="center" wrapText="1" indent="1"/>
    </xf>
    <xf numFmtId="174" fontId="1" fillId="11" borderId="0" xfId="0" applyNumberFormat="1" applyFont="1" applyFill="1" applyBorder="1" applyAlignment="1" applyProtection="1">
      <alignment horizontal="right" vertical="center" wrapText="1" indent="1"/>
    </xf>
    <xf numFmtId="168" fontId="1" fillId="11" borderId="8" xfId="0" applyNumberFormat="1" applyFont="1" applyFill="1" applyBorder="1" applyAlignment="1" applyProtection="1">
      <alignment horizontal="right" vertical="center" wrapText="1" indent="1"/>
    </xf>
    <xf numFmtId="174" fontId="1" fillId="6" borderId="0" xfId="0" applyNumberFormat="1" applyFont="1" applyFill="1"/>
    <xf numFmtId="185" fontId="0" fillId="0" borderId="0" xfId="0" applyNumberFormat="1"/>
    <xf numFmtId="184" fontId="0" fillId="0" borderId="0" xfId="0" applyNumberFormat="1"/>
    <xf numFmtId="167" fontId="1" fillId="3" borderId="0" xfId="0" applyNumberFormat="1" applyFont="1" applyFill="1" applyBorder="1" applyAlignment="1" applyProtection="1">
      <alignment horizontal="center" vertical="center" wrapText="1"/>
    </xf>
    <xf numFmtId="167" fontId="1" fillId="5" borderId="0" xfId="0" applyNumberFormat="1" applyFont="1" applyFill="1" applyBorder="1" applyAlignment="1" applyProtection="1">
      <alignment horizontal="center" vertical="center" wrapText="1"/>
    </xf>
    <xf numFmtId="170" fontId="1" fillId="5" borderId="0" xfId="0" applyNumberFormat="1" applyFont="1" applyFill="1" applyBorder="1" applyAlignment="1" applyProtection="1">
      <alignment horizontal="center" vertical="center"/>
    </xf>
    <xf numFmtId="174" fontId="1" fillId="3" borderId="0" xfId="0" applyNumberFormat="1" applyFont="1" applyFill="1" applyBorder="1" applyAlignment="1" applyProtection="1">
      <alignment horizontal="right" vertical="center" wrapText="1" indent="1"/>
    </xf>
    <xf numFmtId="168" fontId="1" fillId="3" borderId="8" xfId="0" applyNumberFormat="1" applyFont="1" applyFill="1" applyBorder="1" applyAlignment="1" applyProtection="1">
      <alignment horizontal="right" vertical="center" wrapText="1" indent="1"/>
    </xf>
    <xf numFmtId="174" fontId="1" fillId="3" borderId="0" xfId="0" applyNumberFormat="1" applyFont="1" applyFill="1" applyBorder="1" applyAlignment="1" applyProtection="1">
      <alignment horizontal="center" vertical="center" wrapText="1"/>
    </xf>
    <xf numFmtId="0" fontId="2" fillId="13" borderId="6" xfId="0" applyFont="1" applyFill="1" applyBorder="1" applyAlignment="1" applyProtection="1">
      <alignment horizontal="centerContinuous" wrapText="1"/>
    </xf>
    <xf numFmtId="0" fontId="3" fillId="14" borderId="0" xfId="0" applyFont="1" applyFill="1" applyBorder="1" applyAlignment="1" applyProtection="1">
      <alignment horizontal="center" vertical="top" wrapText="1"/>
    </xf>
    <xf numFmtId="0" fontId="1" fillId="13" borderId="1" xfId="0" applyFont="1" applyFill="1" applyBorder="1" applyAlignment="1">
      <alignment horizontal="left" indent="1"/>
    </xf>
    <xf numFmtId="0" fontId="14" fillId="13" borderId="1" xfId="0" applyFont="1" applyFill="1" applyBorder="1" applyAlignment="1">
      <alignment horizontal="left" indent="1"/>
    </xf>
    <xf numFmtId="0" fontId="23" fillId="13" borderId="1" xfId="0" applyFont="1" applyFill="1" applyBorder="1" applyAlignment="1">
      <alignment horizontal="left" indent="1"/>
    </xf>
    <xf numFmtId="0" fontId="22" fillId="13" borderId="1" xfId="0" applyFont="1" applyFill="1" applyBorder="1" applyAlignment="1">
      <alignment horizontal="left" indent="1"/>
    </xf>
    <xf numFmtId="0" fontId="22" fillId="13" borderId="2" xfId="0" applyFont="1" applyFill="1" applyBorder="1"/>
    <xf numFmtId="0" fontId="1" fillId="13" borderId="3" xfId="0" applyFont="1" applyFill="1" applyBorder="1"/>
    <xf numFmtId="169" fontId="1" fillId="13" borderId="3" xfId="0" applyNumberFormat="1" applyFont="1" applyFill="1" applyBorder="1"/>
    <xf numFmtId="0" fontId="1" fillId="13" borderId="4" xfId="0" applyFont="1" applyFill="1" applyBorder="1"/>
    <xf numFmtId="167" fontId="1" fillId="16" borderId="0" xfId="0" applyNumberFormat="1" applyFont="1" applyFill="1" applyBorder="1" applyAlignment="1">
      <alignment horizontal="right" vertical="center" wrapText="1" indent="1"/>
    </xf>
    <xf numFmtId="167" fontId="14" fillId="16" borderId="0" xfId="0" applyNumberFormat="1" applyFont="1" applyFill="1" applyBorder="1" applyAlignment="1">
      <alignment horizontal="right" vertical="center" wrapText="1" indent="1"/>
    </xf>
    <xf numFmtId="167" fontId="23" fillId="16" borderId="0" xfId="0" applyNumberFormat="1" applyFont="1" applyFill="1" applyBorder="1" applyAlignment="1">
      <alignment horizontal="right" vertical="center" wrapText="1" indent="1"/>
    </xf>
    <xf numFmtId="181" fontId="1" fillId="16" borderId="0" xfId="0" applyNumberFormat="1" applyFont="1" applyFill="1" applyBorder="1" applyAlignment="1">
      <alignment horizontal="right" vertical="center" wrapText="1" indent="1"/>
    </xf>
    <xf numFmtId="181" fontId="14" fillId="16" borderId="0" xfId="0" applyNumberFormat="1" applyFont="1" applyFill="1" applyBorder="1" applyAlignment="1">
      <alignment horizontal="right" vertical="center" wrapText="1" indent="1"/>
    </xf>
    <xf numFmtId="181" fontId="23" fillId="16" borderId="0" xfId="0" applyNumberFormat="1" applyFont="1" applyFill="1" applyBorder="1" applyAlignment="1">
      <alignment horizontal="right" vertical="center" wrapText="1" indent="1"/>
    </xf>
    <xf numFmtId="168" fontId="1" fillId="16" borderId="0" xfId="0" applyNumberFormat="1" applyFont="1" applyFill="1" applyBorder="1" applyAlignment="1">
      <alignment horizontal="right" vertical="center" wrapText="1" indent="1"/>
    </xf>
    <xf numFmtId="172" fontId="1" fillId="16" borderId="0" xfId="0" applyNumberFormat="1" applyFont="1" applyFill="1" applyBorder="1" applyAlignment="1">
      <alignment horizontal="right" vertical="center" wrapText="1" indent="1"/>
    </xf>
    <xf numFmtId="172" fontId="14" fillId="16" borderId="0" xfId="0" applyNumberFormat="1" applyFont="1" applyFill="1" applyBorder="1" applyAlignment="1">
      <alignment horizontal="right" vertical="center" wrapText="1" indent="1"/>
    </xf>
    <xf numFmtId="172" fontId="23" fillId="16" borderId="0" xfId="0" applyNumberFormat="1" applyFont="1" applyFill="1" applyBorder="1" applyAlignment="1">
      <alignment horizontal="right" vertical="center" wrapText="1" indent="1"/>
    </xf>
    <xf numFmtId="4" fontId="1" fillId="16" borderId="8" xfId="0" applyNumberFormat="1" applyFont="1" applyFill="1" applyBorder="1" applyAlignment="1">
      <alignment horizontal="right" vertical="center" wrapText="1" indent="1"/>
    </xf>
    <xf numFmtId="4" fontId="14" fillId="16" borderId="8" xfId="0" applyNumberFormat="1" applyFont="1" applyFill="1" applyBorder="1" applyAlignment="1">
      <alignment horizontal="right" vertical="center" wrapText="1" indent="1"/>
    </xf>
    <xf numFmtId="4" fontId="23" fillId="16" borderId="8" xfId="0" applyNumberFormat="1" applyFont="1" applyFill="1" applyBorder="1" applyAlignment="1">
      <alignment horizontal="right" vertical="center" wrapText="1" indent="1"/>
    </xf>
    <xf numFmtId="167" fontId="22" fillId="16" borderId="0" xfId="0" applyNumberFormat="1" applyFont="1" applyFill="1" applyBorder="1" applyAlignment="1">
      <alignment horizontal="right" vertical="center" wrapText="1" indent="1"/>
    </xf>
    <xf numFmtId="181" fontId="1" fillId="16" borderId="0" xfId="0" quotePrefix="1" applyNumberFormat="1" applyFont="1" applyFill="1" applyBorder="1" applyAlignment="1">
      <alignment horizontal="right" vertical="center" wrapText="1" indent="1"/>
    </xf>
    <xf numFmtId="181" fontId="22" fillId="16" borderId="0" xfId="0" applyNumberFormat="1" applyFont="1" applyFill="1" applyBorder="1" applyAlignment="1">
      <alignment horizontal="right" vertical="center" wrapText="1" indent="1"/>
    </xf>
    <xf numFmtId="172" fontId="22" fillId="16" borderId="0" xfId="0" applyNumberFormat="1" applyFont="1" applyFill="1" applyBorder="1" applyAlignment="1">
      <alignment horizontal="right" vertical="center" wrapText="1" indent="1"/>
    </xf>
    <xf numFmtId="4" fontId="1" fillId="16" borderId="8" xfId="0" quotePrefix="1" applyNumberFormat="1" applyFont="1" applyFill="1" applyBorder="1" applyAlignment="1">
      <alignment horizontal="right" vertical="center" wrapText="1" indent="1"/>
    </xf>
    <xf numFmtId="4" fontId="22" fillId="16" borderId="8" xfId="0" applyNumberFormat="1" applyFont="1" applyFill="1" applyBorder="1" applyAlignment="1">
      <alignment horizontal="right" vertical="center" wrapText="1" indent="1"/>
    </xf>
    <xf numFmtId="0" fontId="3" fillId="17" borderId="1" xfId="0" applyFont="1" applyFill="1" applyBorder="1" applyAlignment="1">
      <alignment horizontal="left" indent="1"/>
    </xf>
    <xf numFmtId="167" fontId="3" fillId="17" borderId="0" xfId="0" applyNumberFormat="1" applyFont="1" applyFill="1" applyBorder="1" applyAlignment="1">
      <alignment horizontal="right" vertical="center" wrapText="1" indent="1"/>
    </xf>
    <xf numFmtId="180" fontId="3" fillId="17" borderId="0" xfId="0" applyNumberFormat="1" applyFont="1" applyFill="1" applyBorder="1" applyAlignment="1">
      <alignment horizontal="right" vertical="center" wrapText="1" indent="1"/>
    </xf>
    <xf numFmtId="174" fontId="3" fillId="17" borderId="0" xfId="0" applyNumberFormat="1" applyFont="1" applyFill="1" applyBorder="1" applyAlignment="1">
      <alignment horizontal="right" vertical="center" wrapText="1" indent="1"/>
    </xf>
    <xf numFmtId="170" fontId="3" fillId="17" borderId="0" xfId="0" applyNumberFormat="1" applyFont="1" applyFill="1" applyBorder="1" applyAlignment="1">
      <alignment horizontal="right" vertical="center" indent="1"/>
    </xf>
    <xf numFmtId="4" fontId="3" fillId="17" borderId="8" xfId="4" applyNumberFormat="1" applyFont="1" applyFill="1" applyBorder="1" applyAlignment="1">
      <alignment horizontal="right" vertical="center" wrapText="1" indent="1"/>
    </xf>
    <xf numFmtId="172" fontId="3" fillId="17" borderId="0" xfId="0" applyNumberFormat="1" applyFont="1" applyFill="1" applyBorder="1" applyAlignment="1">
      <alignment horizontal="right" vertical="center" wrapText="1" indent="1"/>
    </xf>
    <xf numFmtId="0" fontId="22" fillId="13" borderId="1" xfId="0" applyFont="1" applyFill="1" applyBorder="1"/>
    <xf numFmtId="0" fontId="3" fillId="13" borderId="0" xfId="0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left" indent="1"/>
    </xf>
    <xf numFmtId="0" fontId="3" fillId="11" borderId="10" xfId="0" applyFont="1" applyFill="1" applyBorder="1" applyAlignment="1">
      <alignment horizontal="left" indent="1"/>
    </xf>
    <xf numFmtId="167" fontId="3" fillId="11" borderId="11" xfId="0" applyNumberFormat="1" applyFont="1" applyFill="1" applyBorder="1" applyAlignment="1">
      <alignment horizontal="right" vertical="center" wrapText="1" indent="1"/>
    </xf>
    <xf numFmtId="174" fontId="3" fillId="11" borderId="11" xfId="0" applyNumberFormat="1" applyFont="1" applyFill="1" applyBorder="1" applyAlignment="1">
      <alignment horizontal="right" vertical="center" wrapText="1" indent="1"/>
    </xf>
    <xf numFmtId="170" fontId="3" fillId="11" borderId="11" xfId="0" applyNumberFormat="1" applyFont="1" applyFill="1" applyBorder="1" applyAlignment="1">
      <alignment horizontal="right" vertical="center" indent="1"/>
    </xf>
    <xf numFmtId="172" fontId="3" fillId="11" borderId="11" xfId="0" applyNumberFormat="1" applyFont="1" applyFill="1" applyBorder="1" applyAlignment="1">
      <alignment horizontal="right" vertical="center" wrapText="1" indent="1"/>
    </xf>
    <xf numFmtId="4" fontId="3" fillId="11" borderId="9" xfId="4" applyNumberFormat="1" applyFont="1" applyFill="1" applyBorder="1" applyAlignment="1">
      <alignment horizontal="right" vertical="center" wrapText="1" indent="1"/>
    </xf>
    <xf numFmtId="0" fontId="15" fillId="14" borderId="5" xfId="0" applyFont="1" applyFill="1" applyBorder="1"/>
    <xf numFmtId="168" fontId="16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/>
    <xf numFmtId="168" fontId="1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 applyProtection="1">
      <alignment vertical="center"/>
    </xf>
    <xf numFmtId="0" fontId="16" fillId="14" borderId="0" xfId="0" applyFont="1" applyFill="1" applyBorder="1" applyAlignment="1" applyProtection="1">
      <alignment vertical="center"/>
    </xf>
    <xf numFmtId="0" fontId="15" fillId="14" borderId="0" xfId="0" applyFont="1" applyFill="1" applyBorder="1" applyAlignment="1" applyProtection="1">
      <alignment vertical="center"/>
    </xf>
    <xf numFmtId="0" fontId="16" fillId="14" borderId="1" xfId="0" applyFont="1" applyFill="1" applyBorder="1" applyAlignment="1" applyProtection="1">
      <alignment vertical="center"/>
    </xf>
    <xf numFmtId="49" fontId="15" fillId="14" borderId="0" xfId="0" applyNumberFormat="1" applyFont="1" applyFill="1" applyBorder="1" applyAlignment="1" applyProtection="1">
      <alignment vertical="center"/>
    </xf>
    <xf numFmtId="0" fontId="6" fillId="14" borderId="0" xfId="0" applyFont="1" applyFill="1" applyBorder="1" applyAlignment="1" applyProtection="1">
      <alignment vertical="center"/>
    </xf>
    <xf numFmtId="0" fontId="20" fillId="18" borderId="0" xfId="0" applyFont="1" applyFill="1" applyBorder="1"/>
    <xf numFmtId="174" fontId="20" fillId="18" borderId="0" xfId="0" applyNumberFormat="1" applyFont="1" applyFill="1" applyBorder="1" applyAlignment="1">
      <alignment horizontal="right" indent="1"/>
    </xf>
    <xf numFmtId="174" fontId="15" fillId="18" borderId="0" xfId="0" applyNumberFormat="1" applyFont="1" applyFill="1" applyBorder="1" applyAlignment="1">
      <alignment horizontal="right" indent="1"/>
    </xf>
    <xf numFmtId="174" fontId="6" fillId="18" borderId="0" xfId="0" applyNumberFormat="1" applyFont="1" applyFill="1" applyBorder="1" applyAlignment="1">
      <alignment horizontal="right" indent="1"/>
    </xf>
    <xf numFmtId="174" fontId="21" fillId="18" borderId="0" xfId="0" applyNumberFormat="1" applyFont="1" applyFill="1" applyBorder="1" applyAlignment="1">
      <alignment horizontal="right" indent="1"/>
    </xf>
    <xf numFmtId="174" fontId="6" fillId="18" borderId="0" xfId="0" applyNumberFormat="1" applyFont="1" applyFill="1" applyBorder="1" applyAlignment="1">
      <alignment horizontal="right" vertical="center" indent="1"/>
    </xf>
    <xf numFmtId="167" fontId="20" fillId="18" borderId="0" xfId="0" applyNumberFormat="1" applyFont="1" applyFill="1" applyBorder="1"/>
    <xf numFmtId="167" fontId="20" fillId="18" borderId="0" xfId="0" applyNumberFormat="1" applyFont="1" applyFill="1" applyBorder="1" applyAlignment="1">
      <alignment horizontal="right" indent="1"/>
    </xf>
    <xf numFmtId="178" fontId="15" fillId="18" borderId="0" xfId="0" applyNumberFormat="1" applyFont="1" applyFill="1" applyBorder="1" applyAlignment="1">
      <alignment horizontal="right" indent="1"/>
    </xf>
    <xf numFmtId="178" fontId="6" fillId="18" borderId="0" xfId="0" applyNumberFormat="1" applyFont="1" applyFill="1" applyBorder="1" applyAlignment="1">
      <alignment horizontal="right" indent="1"/>
    </xf>
    <xf numFmtId="167" fontId="15" fillId="18" borderId="0" xfId="0" applyNumberFormat="1" applyFont="1" applyFill="1" applyBorder="1" applyAlignment="1">
      <alignment horizontal="right" indent="1"/>
    </xf>
    <xf numFmtId="167" fontId="6" fillId="18" borderId="0" xfId="0" applyNumberFormat="1" applyFont="1" applyFill="1" applyBorder="1" applyAlignment="1">
      <alignment horizontal="right" indent="1"/>
    </xf>
    <xf numFmtId="167" fontId="21" fillId="18" borderId="0" xfId="0" applyNumberFormat="1" applyFont="1" applyFill="1" applyBorder="1" applyAlignment="1">
      <alignment horizontal="right" indent="1"/>
    </xf>
    <xf numFmtId="167" fontId="6" fillId="18" borderId="0" xfId="0" applyNumberFormat="1" applyFont="1" applyFill="1" applyBorder="1" applyAlignment="1">
      <alignment horizontal="right" vertical="center" indent="1"/>
    </xf>
    <xf numFmtId="170" fontId="15" fillId="18" borderId="0" xfId="0" applyNumberFormat="1" applyFont="1" applyFill="1" applyBorder="1" applyAlignment="1" applyProtection="1">
      <alignment horizontal="right" vertical="center" indent="1"/>
    </xf>
    <xf numFmtId="170" fontId="20" fillId="18" borderId="0" xfId="0" applyNumberFormat="1" applyFont="1" applyFill="1" applyBorder="1" applyAlignment="1" applyProtection="1">
      <alignment horizontal="right" vertical="center" indent="1"/>
    </xf>
    <xf numFmtId="170" fontId="15" fillId="18" borderId="0" xfId="0" applyNumberFormat="1" applyFont="1" applyFill="1" applyBorder="1" applyAlignment="1" applyProtection="1">
      <alignment horizontal="center" vertical="center"/>
    </xf>
    <xf numFmtId="170" fontId="6" fillId="18" borderId="0" xfId="0" applyNumberFormat="1" applyFont="1" applyFill="1" applyBorder="1" applyAlignment="1" applyProtection="1">
      <alignment horizontal="right" vertical="center" indent="1"/>
    </xf>
    <xf numFmtId="170" fontId="6" fillId="18" borderId="0" xfId="0" applyNumberFormat="1" applyFont="1" applyFill="1" applyBorder="1" applyAlignment="1" applyProtection="1">
      <alignment horizontal="center" vertical="center"/>
    </xf>
    <xf numFmtId="0" fontId="16" fillId="19" borderId="2" xfId="0" applyFont="1" applyFill="1" applyBorder="1" applyAlignment="1" applyProtection="1">
      <alignment vertical="center"/>
    </xf>
    <xf numFmtId="0" fontId="1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vertical="center" indent="1"/>
    </xf>
    <xf numFmtId="174" fontId="6" fillId="19" borderId="3" xfId="0" applyNumberFormat="1" applyFont="1" applyFill="1" applyBorder="1" applyAlignment="1">
      <alignment horizontal="right" vertical="center" indent="1"/>
    </xf>
    <xf numFmtId="170" fontId="6" fillId="19" borderId="3" xfId="5" quotePrefix="1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right" vertical="center" indent="1"/>
    </xf>
    <xf numFmtId="0" fontId="16" fillId="14" borderId="5" xfId="0" applyFont="1" applyFill="1" applyBorder="1" applyAlignment="1" applyProtection="1">
      <alignment horizontal="center" vertical="justify"/>
    </xf>
    <xf numFmtId="0" fontId="6" fillId="19" borderId="2" xfId="0" applyFont="1" applyFill="1" applyBorder="1" applyAlignment="1" applyProtection="1">
      <alignment vertical="center"/>
    </xf>
    <xf numFmtId="0" fontId="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indent="1"/>
    </xf>
    <xf numFmtId="174" fontId="6" fillId="19" borderId="3" xfId="0" applyNumberFormat="1" applyFont="1" applyFill="1" applyBorder="1" applyAlignment="1">
      <alignment horizontal="right" indent="1"/>
    </xf>
    <xf numFmtId="0" fontId="15" fillId="18" borderId="0" xfId="0" applyFont="1" applyFill="1" applyBorder="1"/>
    <xf numFmtId="167" fontId="15" fillId="18" borderId="0" xfId="0" applyNumberFormat="1" applyFont="1" applyFill="1" applyBorder="1"/>
    <xf numFmtId="170" fontId="15" fillId="18" borderId="0" xfId="0" quotePrefix="1" applyNumberFormat="1" applyFont="1" applyFill="1" applyBorder="1" applyAlignment="1" applyProtection="1">
      <alignment horizontal="right" vertical="center" indent="1"/>
    </xf>
    <xf numFmtId="0" fontId="6" fillId="14" borderId="5" xfId="0" applyFont="1" applyFill="1" applyBorder="1" applyAlignment="1" applyProtection="1">
      <alignment horizontal="center" vertical="justify"/>
    </xf>
    <xf numFmtId="0" fontId="6" fillId="14" borderId="6" xfId="0" applyFont="1" applyFill="1" applyBorder="1" applyAlignment="1" applyProtection="1">
      <alignment horizontal="left" vertical="center"/>
    </xf>
    <xf numFmtId="172" fontId="6" fillId="14" borderId="6" xfId="0" applyNumberFormat="1" applyFont="1" applyFill="1" applyBorder="1" applyAlignment="1" applyProtection="1">
      <alignment horizontal="center" vertical="center" wrapText="1"/>
    </xf>
    <xf numFmtId="0" fontId="17" fillId="14" borderId="6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left" vertical="center"/>
    </xf>
    <xf numFmtId="0" fontId="6" fillId="19" borderId="3" xfId="0" applyFont="1" applyFill="1" applyBorder="1" applyAlignment="1" applyProtection="1">
      <alignment horizontal="left" vertical="center"/>
    </xf>
    <xf numFmtId="167" fontId="6" fillId="19" borderId="3" xfId="0" applyNumberFormat="1" applyFont="1" applyFill="1" applyBorder="1" applyAlignment="1" applyProtection="1">
      <alignment horizontal="right" vertical="center" indent="1"/>
    </xf>
    <xf numFmtId="180" fontId="6" fillId="19" borderId="3" xfId="0" applyNumberFormat="1" applyFont="1" applyFill="1" applyBorder="1" applyAlignment="1" applyProtection="1">
      <alignment horizontal="right" vertical="center" indent="1"/>
    </xf>
    <xf numFmtId="174" fontId="6" fillId="19" borderId="3" xfId="0" applyNumberFormat="1" applyFont="1" applyFill="1" applyBorder="1" applyAlignment="1" applyProtection="1">
      <alignment horizontal="center" vertical="center"/>
    </xf>
    <xf numFmtId="170" fontId="6" fillId="19" borderId="3" xfId="5" applyNumberFormat="1" applyFont="1" applyFill="1" applyBorder="1" applyAlignment="1" applyProtection="1">
      <alignment horizontal="center" vertical="center"/>
    </xf>
    <xf numFmtId="174" fontId="6" fillId="19" borderId="3" xfId="0" applyNumberFormat="1" applyFont="1" applyFill="1" applyBorder="1" applyAlignment="1" applyProtection="1">
      <alignment horizontal="right" vertical="center" indent="1"/>
    </xf>
    <xf numFmtId="170" fontId="6" fillId="19" borderId="3" xfId="5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center" vertical="center"/>
    </xf>
    <xf numFmtId="0" fontId="6" fillId="14" borderId="6" xfId="0" applyFont="1" applyFill="1" applyBorder="1" applyAlignment="1" applyProtection="1">
      <alignment horizontal="center" vertical="justify"/>
    </xf>
    <xf numFmtId="0" fontId="16" fillId="14" borderId="7" xfId="0" applyFont="1" applyFill="1" applyBorder="1" applyAlignment="1" applyProtection="1">
      <alignment horizontal="center" vertical="center" wrapText="1"/>
      <protection locked="0"/>
    </xf>
    <xf numFmtId="174" fontId="15" fillId="18" borderId="0" xfId="0" applyNumberFormat="1" applyFont="1" applyFill="1" applyBorder="1"/>
    <xf numFmtId="178" fontId="15" fillId="18" borderId="0" xfId="0" applyNumberFormat="1" applyFont="1" applyFill="1" applyBorder="1"/>
    <xf numFmtId="172" fontId="15" fillId="18" borderId="0" xfId="0" applyNumberFormat="1" applyFont="1" applyFill="1" applyBorder="1" applyAlignment="1" applyProtection="1">
      <alignment horizontal="center" vertical="center"/>
    </xf>
    <xf numFmtId="167" fontId="20" fillId="10" borderId="0" xfId="0" applyNumberFormat="1" applyFont="1" applyFill="1" applyBorder="1"/>
    <xf numFmtId="167" fontId="20" fillId="10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right" indent="1"/>
    </xf>
    <xf numFmtId="167" fontId="6" fillId="10" borderId="0" xfId="0" applyNumberFormat="1" applyFont="1" applyFill="1" applyBorder="1" applyAlignment="1">
      <alignment horizontal="right" vertical="center" indent="1"/>
    </xf>
    <xf numFmtId="167" fontId="21" fillId="10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right" vertical="center" indent="1"/>
    </xf>
    <xf numFmtId="167" fontId="20" fillId="10" borderId="0" xfId="0" applyNumberFormat="1" applyFont="1" applyFill="1" applyBorder="1" applyAlignment="1">
      <alignment horizontal="center" vertical="center"/>
    </xf>
    <xf numFmtId="167" fontId="20" fillId="10" borderId="0" xfId="0" applyNumberFormat="1" applyFont="1" applyFill="1" applyBorder="1" applyAlignment="1">
      <alignment horizontal="right" vertical="center" indent="1"/>
    </xf>
    <xf numFmtId="167" fontId="21" fillId="10" borderId="0" xfId="0" applyNumberFormat="1" applyFont="1" applyFill="1" applyBorder="1" applyAlignment="1">
      <alignment horizontal="right" vertical="center" inden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72" fontId="3" fillId="13" borderId="6" xfId="0" applyNumberFormat="1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167" fontId="1" fillId="11" borderId="0" xfId="0" applyNumberFormat="1" applyFont="1" applyFill="1" applyBorder="1" applyAlignment="1" applyProtection="1">
      <alignment horizontal="right" vertical="center" wrapText="1" indent="1"/>
    </xf>
    <xf numFmtId="180" fontId="1" fillId="11" borderId="0" xfId="0" applyNumberFormat="1" applyFont="1" applyFill="1" applyBorder="1" applyAlignment="1" applyProtection="1">
      <alignment horizontal="right" vertical="center" wrapText="1" indent="1"/>
    </xf>
    <xf numFmtId="180" fontId="1" fillId="16" borderId="0" xfId="0" applyNumberFormat="1" applyFont="1" applyFill="1" applyBorder="1" applyAlignment="1" applyProtection="1">
      <alignment horizontal="right" vertical="center" wrapText="1" indent="1"/>
    </xf>
    <xf numFmtId="170" fontId="1" fillId="16" borderId="0" xfId="0" applyNumberFormat="1" applyFont="1" applyFill="1" applyBorder="1" applyAlignment="1" applyProtection="1">
      <alignment horizontal="right" vertical="center" wrapText="1" indent="1"/>
    </xf>
    <xf numFmtId="174" fontId="1" fillId="16" borderId="0" xfId="0" applyNumberFormat="1" applyFont="1" applyFill="1" applyBorder="1" applyAlignment="1" applyProtection="1">
      <alignment horizontal="right" vertical="center" wrapText="1" indent="1"/>
    </xf>
    <xf numFmtId="172" fontId="1" fillId="16" borderId="0" xfId="0" applyNumberFormat="1" applyFont="1" applyFill="1" applyBorder="1" applyAlignment="1" applyProtection="1">
      <alignment horizontal="right" vertical="center" wrapText="1" indent="1"/>
    </xf>
    <xf numFmtId="170" fontId="1" fillId="16" borderId="0" xfId="0" applyNumberFormat="1" applyFont="1" applyFill="1" applyBorder="1" applyAlignment="1" applyProtection="1">
      <alignment horizontal="right" vertical="center" indent="1"/>
    </xf>
    <xf numFmtId="167" fontId="3" fillId="15" borderId="3" xfId="0" applyNumberFormat="1" applyFont="1" applyFill="1" applyBorder="1" applyAlignment="1" applyProtection="1">
      <alignment horizontal="right" vertical="center" wrapText="1" indent="1"/>
    </xf>
    <xf numFmtId="174" fontId="3" fillId="15" borderId="3" xfId="0" applyNumberFormat="1" applyFont="1" applyFill="1" applyBorder="1" applyAlignment="1" applyProtection="1">
      <alignment horizontal="right" vertical="center" wrapText="1" indent="1"/>
    </xf>
    <xf numFmtId="180" fontId="3" fillId="15" borderId="3" xfId="0" applyNumberFormat="1" applyFont="1" applyFill="1" applyBorder="1" applyAlignment="1" applyProtection="1">
      <alignment horizontal="right" vertical="center" wrapText="1" indent="1"/>
    </xf>
    <xf numFmtId="170" fontId="3" fillId="15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15" borderId="4" xfId="0" applyNumberFormat="1" applyFont="1" applyFill="1" applyBorder="1" applyAlignment="1" applyProtection="1">
      <alignment horizontal="right" vertical="center" wrapText="1" indent="1"/>
    </xf>
    <xf numFmtId="167" fontId="3" fillId="15" borderId="3" xfId="0" applyNumberFormat="1" applyFont="1" applyFill="1" applyBorder="1" applyAlignment="1" applyProtection="1">
      <alignment horizontal="center" vertical="center" wrapText="1"/>
    </xf>
    <xf numFmtId="174" fontId="3" fillId="15" borderId="3" xfId="0" applyNumberFormat="1" applyFont="1" applyFill="1" applyBorder="1" applyAlignment="1" applyProtection="1">
      <alignment horizontal="center" vertical="center" wrapText="1"/>
    </xf>
    <xf numFmtId="170" fontId="3" fillId="15" borderId="3" xfId="0" applyNumberFormat="1" applyFont="1" applyFill="1" applyBorder="1" applyAlignment="1" applyProtection="1">
      <alignment horizontal="center" vertical="center"/>
      <protection locked="0"/>
    </xf>
    <xf numFmtId="180" fontId="3" fillId="15" borderId="3" xfId="0" applyNumberFormat="1" applyFont="1" applyFill="1" applyBorder="1" applyAlignment="1" applyProtection="1">
      <alignment horizontal="center" vertical="center" wrapText="1"/>
    </xf>
    <xf numFmtId="168" fontId="3" fillId="15" borderId="4" xfId="0" applyNumberFormat="1" applyFont="1" applyFill="1" applyBorder="1" applyAlignment="1" applyProtection="1">
      <alignment horizontal="center" vertical="center" wrapText="1"/>
    </xf>
    <xf numFmtId="170" fontId="3" fillId="15" borderId="3" xfId="0" applyNumberFormat="1" applyFont="1" applyFill="1" applyBorder="1" applyAlignment="1" applyProtection="1">
      <alignment horizontal="right" vertical="center" indent="1"/>
    </xf>
    <xf numFmtId="168" fontId="3" fillId="20" borderId="4" xfId="4" applyNumberFormat="1" applyFont="1" applyFill="1" applyBorder="1" applyAlignment="1">
      <alignment horizontal="right" vertical="center" wrapText="1" indent="1"/>
    </xf>
    <xf numFmtId="0" fontId="4" fillId="13" borderId="5" xfId="0" applyFont="1" applyFill="1" applyBorder="1" applyAlignment="1" applyProtection="1">
      <alignment horizontal="left" vertical="center" indent="1"/>
    </xf>
    <xf numFmtId="0" fontId="4" fillId="13" borderId="1" xfId="0" applyFont="1" applyFill="1" applyBorder="1" applyAlignment="1" applyProtection="1">
      <alignment horizontal="left" vertical="center" indent="1"/>
    </xf>
    <xf numFmtId="0" fontId="3" fillId="13" borderId="1" xfId="0" applyFont="1" applyFill="1" applyBorder="1" applyAlignment="1" applyProtection="1">
      <alignment horizontal="left" vertical="center" indent="1"/>
    </xf>
    <xf numFmtId="0" fontId="0" fillId="13" borderId="1" xfId="0" applyFill="1" applyBorder="1" applyAlignment="1" applyProtection="1">
      <alignment horizontal="left" vertical="center" indent="1"/>
    </xf>
    <xf numFmtId="0" fontId="1" fillId="13" borderId="1" xfId="0" applyFont="1" applyFill="1" applyBorder="1" applyAlignment="1" applyProtection="1">
      <alignment horizontal="left" vertical="center" indent="1"/>
    </xf>
    <xf numFmtId="0" fontId="10" fillId="13" borderId="1" xfId="0" applyFont="1" applyFill="1" applyBorder="1" applyAlignment="1" applyProtection="1">
      <alignment horizontal="left" vertical="center" indent="1"/>
    </xf>
    <xf numFmtId="0" fontId="19" fillId="13" borderId="1" xfId="0" applyFont="1" applyFill="1" applyBorder="1" applyAlignment="1" applyProtection="1">
      <alignment horizontal="left" vertical="center" indent="1"/>
    </xf>
    <xf numFmtId="0" fontId="4" fillId="15" borderId="2" xfId="0" applyFont="1" applyFill="1" applyBorder="1" applyAlignment="1" applyProtection="1">
      <alignment horizontal="left" vertical="center" indent="1"/>
    </xf>
    <xf numFmtId="0" fontId="6" fillId="13" borderId="5" xfId="0" applyFont="1" applyFill="1" applyBorder="1" applyAlignment="1" applyProtection="1">
      <alignment horizontal="left" vertical="center" indent="1"/>
    </xf>
    <xf numFmtId="0" fontId="6" fillId="13" borderId="1" xfId="0" applyFont="1" applyFill="1" applyBorder="1" applyAlignment="1" applyProtection="1">
      <alignment horizontal="left" vertical="center" indent="1"/>
    </xf>
    <xf numFmtId="0" fontId="6" fillId="14" borderId="5" xfId="0" applyFont="1" applyFill="1" applyBorder="1" applyAlignment="1" applyProtection="1">
      <alignment horizontal="left" vertical="center" indent="1"/>
    </xf>
    <xf numFmtId="0" fontId="3" fillId="15" borderId="2" xfId="0" applyFont="1" applyFill="1" applyBorder="1" applyAlignment="1" applyProtection="1">
      <alignment horizontal="left" vertical="center" indent="1"/>
    </xf>
    <xf numFmtId="0" fontId="3" fillId="14" borderId="5" xfId="0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/>
    </xf>
    <xf numFmtId="167" fontId="15" fillId="10" borderId="0" xfId="0" applyNumberFormat="1" applyFont="1" applyFill="1" applyBorder="1" applyAlignment="1">
      <alignment horizontal="center" vertical="center"/>
    </xf>
    <xf numFmtId="177" fontId="0" fillId="9" borderId="0" xfId="0" applyNumberFormat="1" applyFill="1"/>
    <xf numFmtId="0" fontId="6" fillId="20" borderId="3" xfId="0" applyFont="1" applyFill="1" applyBorder="1" applyAlignment="1" applyProtection="1">
      <alignment horizontal="left" vertical="center"/>
    </xf>
    <xf numFmtId="167" fontId="6" fillId="20" borderId="3" xfId="0" applyNumberFormat="1" applyFont="1" applyFill="1" applyBorder="1" applyAlignment="1" applyProtection="1">
      <alignment horizontal="right" vertical="center" indent="1"/>
    </xf>
    <xf numFmtId="180" fontId="6" fillId="20" borderId="3" xfId="0" applyNumberFormat="1" applyFont="1" applyFill="1" applyBorder="1" applyAlignment="1" applyProtection="1">
      <alignment horizontal="right" vertical="center" indent="1"/>
    </xf>
    <xf numFmtId="174" fontId="6" fillId="20" borderId="3" xfId="0" applyNumberFormat="1" applyFont="1" applyFill="1" applyBorder="1" applyAlignment="1" applyProtection="1">
      <alignment horizontal="right" vertical="center" indent="1"/>
    </xf>
    <xf numFmtId="170" fontId="6" fillId="20" borderId="3" xfId="5" applyNumberFormat="1" applyFont="1" applyFill="1" applyBorder="1" applyAlignment="1" applyProtection="1">
      <alignment horizontal="right" vertical="center" indent="1"/>
    </xf>
    <xf numFmtId="168" fontId="6" fillId="20" borderId="4" xfId="0" applyNumberFormat="1" applyFont="1" applyFill="1" applyBorder="1" applyAlignment="1" applyProtection="1">
      <alignment horizontal="right" vertical="center" indent="1"/>
    </xf>
    <xf numFmtId="0" fontId="6" fillId="20" borderId="2" xfId="0" applyFont="1" applyFill="1" applyBorder="1" applyAlignment="1" applyProtection="1">
      <alignment horizontal="left" vertical="center"/>
    </xf>
    <xf numFmtId="167" fontId="0" fillId="9" borderId="0" xfId="0" applyNumberFormat="1" applyFill="1" applyBorder="1"/>
    <xf numFmtId="2" fontId="0" fillId="9" borderId="0" xfId="0" applyNumberFormat="1" applyFill="1" applyBorder="1"/>
    <xf numFmtId="173" fontId="0" fillId="9" borderId="0" xfId="0" applyNumberFormat="1" applyFill="1" applyAlignment="1">
      <alignment horizontal="left" indent="3"/>
    </xf>
    <xf numFmtId="173" fontId="0" fillId="9" borderId="0" xfId="0" applyNumberFormat="1" applyFill="1" applyBorder="1"/>
    <xf numFmtId="176" fontId="1" fillId="9" borderId="0" xfId="0" quotePrefix="1" applyNumberFormat="1" applyFont="1" applyFill="1" applyAlignment="1"/>
    <xf numFmtId="176" fontId="1" fillId="9" borderId="0" xfId="0" applyNumberFormat="1" applyFont="1" applyFill="1" applyAlignment="1"/>
    <xf numFmtId="0" fontId="1" fillId="9" borderId="0" xfId="0" quotePrefix="1" applyFont="1" applyFill="1" applyAlignment="1"/>
    <xf numFmtId="0" fontId="0" fillId="0" borderId="0" xfId="0" applyAlignment="1"/>
    <xf numFmtId="0" fontId="3" fillId="13" borderId="5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15" fillId="14" borderId="6" xfId="0" applyFont="1" applyFill="1" applyBorder="1"/>
    <xf numFmtId="0" fontId="15" fillId="14" borderId="0" xfId="0" applyFont="1" applyFill="1" applyBorder="1"/>
    <xf numFmtId="167" fontId="16" fillId="14" borderId="6" xfId="0" applyNumberFormat="1" applyFont="1" applyFill="1" applyBorder="1" applyAlignment="1">
      <alignment horizontal="center" vertical="center" wrapText="1"/>
    </xf>
    <xf numFmtId="167" fontId="16" fillId="14" borderId="0" xfId="0" applyNumberFormat="1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167" fontId="16" fillId="14" borderId="6" xfId="0" applyNumberFormat="1" applyFont="1" applyFill="1" applyBorder="1" applyAlignment="1" applyProtection="1">
      <alignment horizontal="center" vertical="center" wrapText="1"/>
    </xf>
    <xf numFmtId="167" fontId="16" fillId="14" borderId="0" xfId="0" applyNumberFormat="1" applyFont="1" applyFill="1" applyBorder="1" applyAlignment="1" applyProtection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 applyProtection="1">
      <alignment horizontal="center" vertical="center" wrapText="1"/>
    </xf>
    <xf numFmtId="0" fontId="16" fillId="14" borderId="0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 applyAlignment="1" applyProtection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/>
    </xf>
    <xf numFmtId="0" fontId="3" fillId="14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13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12" fillId="9" borderId="0" xfId="0" applyFont="1" applyFill="1" applyBorder="1"/>
    <xf numFmtId="172" fontId="0" fillId="9" borderId="0" xfId="0" applyNumberFormat="1" applyFill="1" applyBorder="1" applyAlignment="1">
      <alignment horizontal="right" indent="2"/>
    </xf>
    <xf numFmtId="10" fontId="0" fillId="9" borderId="0" xfId="0" applyNumberFormat="1" applyFill="1" applyBorder="1" applyAlignment="1">
      <alignment horizontal="center"/>
    </xf>
    <xf numFmtId="172" fontId="0" fillId="9" borderId="0" xfId="0" applyNumberFormat="1" applyFill="1" applyAlignment="1">
      <alignment horizontal="right" indent="2"/>
    </xf>
    <xf numFmtId="3" fontId="0" fillId="9" borderId="0" xfId="0" applyNumberFormat="1" applyFill="1" applyBorder="1"/>
    <xf numFmtId="0" fontId="28" fillId="9" borderId="0" xfId="0" applyFont="1" applyFill="1"/>
  </cellXfs>
  <cellStyles count="6">
    <cellStyle name="Euro" xfId="1"/>
    <cellStyle name="Euro 2" xfId="2"/>
    <cellStyle name="Euro 3" xfId="3"/>
    <cellStyle name="Millares [0]" xfId="4" builtinId="6"/>
    <cellStyle name="Normal" xfId="0" builtinId="0"/>
    <cellStyle name="Porcentual" xfId="5" builtinId="5"/>
  </cellStyles>
  <dxfs count="0"/>
  <tableStyles count="0" defaultTableStyle="TableStyleMedium9" defaultPivotStyle="PivotStyleLight16"/>
  <colors>
    <mruColors>
      <color rgb="FFCCECFF"/>
      <color rgb="FF33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919"/>
          <c:y val="8.469974040130229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36656963713704"/>
          <c:y val="0.26776027728046492"/>
          <c:w val="0.71180167398686256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04-4CBF-9618-E940DF8BB6C2}"/>
              </c:ext>
            </c:extLst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04-4CBF-9618-E940DF8BB6C2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CBF-9618-E940DF8BB6C2}"/>
                </c:ext>
              </c:extLst>
            </c:dLbl>
            <c:dLbl>
              <c:idx val="1"/>
              <c:layout>
                <c:manualLayout>
                  <c:x val="5.9911497672222053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04-4CBF-9618-E940DF8BB6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0.79009881058399289</c:v>
                </c:pt>
                <c:pt idx="1">
                  <c:v>0.20990118941600694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04-4CBF-9618-E940DF8BB6C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831693339851811"/>
          <c:y val="0.29496471954793285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8E1-48C3-B91A-3DF7636F23FA}"/>
              </c:ext>
            </c:extLst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E1-48C3-B91A-3DF7636F23FA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1-48C3-B91A-3DF7636F23FA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1-48C3-B91A-3DF7636F23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1-48C3-B91A-3DF7636F23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1-48C3-B91A-3DF7636F23F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1-48C3-B91A-3DF7636F23F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25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1-48C3-B91A-3DF7636F23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0.61685559840957527</c:v>
                </c:pt>
                <c:pt idx="1">
                  <c:v>0.38314440159042468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E1-48C3-B91A-3DF7636F23FA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3042678488718352"/>
          <c:y val="4.383881702287214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857694797634301"/>
          <c:y val="0.30405472281181056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480-470D-86A3-58BC26336604}"/>
              </c:ext>
            </c:extLst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80-470D-86A3-58BC26336604}"/>
              </c:ext>
            </c:extLst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480-470D-86A3-58BC26336604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80-470D-86A3-58BC26336604}"/>
              </c:ext>
            </c:extLst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80-470D-86A3-58BC26336604}"/>
              </c:ext>
            </c:extLst>
          </c:dPt>
          <c:dPt>
            <c:idx val="5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80-470D-86A3-58BC26336604}"/>
              </c:ext>
            </c:extLst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80-470D-86A3-58BC26336604}"/>
              </c:ext>
            </c:extLst>
          </c:dPt>
          <c:dPt>
            <c:idx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80-470D-86A3-58BC26336604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70D-86A3-58BC26336604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70D-86A3-58BC26336604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70D-86A3-58BC26336604}"/>
                </c:ext>
              </c:extLst>
            </c:dLbl>
            <c:dLbl>
              <c:idx val="3"/>
              <c:layout>
                <c:manualLayout>
                  <c:x val="1.5177878046142244E-4"/>
                  <c:y val="-0.131547374145799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70D-86A3-58BC26336604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70D-86A3-58BC26336604}"/>
                </c:ext>
              </c:extLst>
            </c:dLbl>
            <c:dLbl>
              <c:idx val="5"/>
              <c:layout>
                <c:manualLayout>
                  <c:x val="4.9458124850500405E-2"/>
                  <c:y val="-7.456196353834203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70D-86A3-58BC26336604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70D-86A3-58BC26336604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70D-86A3-58BC263366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0.38967047845561631</c:v>
                </c:pt>
                <c:pt idx="1">
                  <c:v>0.20375171328793285</c:v>
                </c:pt>
                <c:pt idx="2">
                  <c:v>8.613438587750917E-2</c:v>
                </c:pt>
                <c:pt idx="3">
                  <c:v>0.11288850978512514</c:v>
                </c:pt>
                <c:pt idx="4">
                  <c:v>2.8162224291324787E-2</c:v>
                </c:pt>
                <c:pt idx="5">
                  <c:v>9.7237024052466176E-2</c:v>
                </c:pt>
                <c:pt idx="6">
                  <c:v>3.9716184768585731E-2</c:v>
                </c:pt>
                <c:pt idx="7">
                  <c:v>4.243947948143996E-2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480-470D-86A3-58BC263366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0.20375171328793285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480-470D-86A3-58BC263366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8.613438587750917E-2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480-470D-86A3-58BC2633660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3.9716184768585731E-2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480-470D-86A3-58BC26336604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="" xmlns:a16="http://schemas.microsoft.com/office/drawing/2014/main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="" xmlns:a16="http://schemas.microsoft.com/office/drawing/2014/main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="" xmlns:a16="http://schemas.microsoft.com/office/drawing/2014/main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="" xmlns:a16="http://schemas.microsoft.com/office/drawing/2014/main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="" xmlns:a16="http://schemas.microsoft.com/office/drawing/2014/main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="" xmlns:a16="http://schemas.microsoft.com/office/drawing/2014/main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="" xmlns:a16="http://schemas.microsoft.com/office/drawing/2014/main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="" xmlns:a16="http://schemas.microsoft.com/office/drawing/2014/main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="" xmlns:a16="http://schemas.microsoft.com/office/drawing/2014/main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="" xmlns:a16="http://schemas.microsoft.com/office/drawing/2014/main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1460607</xdr:colOff>
      <xdr:row>55</xdr:row>
      <xdr:rowOff>19048</xdr:rowOff>
    </xdr:from>
    <xdr:to>
      <xdr:col>8</xdr:col>
      <xdr:colOff>220370</xdr:colOff>
      <xdr:row>56</xdr:row>
      <xdr:rowOff>148239</xdr:rowOff>
    </xdr:to>
    <xdr:pic>
      <xdr:nvPicPr>
        <xdr:cNvPr id="9" name="Picture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99" y="9736959"/>
          <a:ext cx="5187709" cy="3100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1559636</xdr:colOff>
      <xdr:row>52</xdr:row>
      <xdr:rowOff>174098</xdr:rowOff>
    </xdr:from>
    <xdr:to>
      <xdr:col>7</xdr:col>
      <xdr:colOff>908437</xdr:colOff>
      <xdr:row>54</xdr:row>
      <xdr:rowOff>96457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7119" y="8882669"/>
          <a:ext cx="5265357" cy="2693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623662</xdr:colOff>
      <xdr:row>81</xdr:row>
      <xdr:rowOff>114149</xdr:rowOff>
    </xdr:from>
    <xdr:to>
      <xdr:col>7</xdr:col>
      <xdr:colOff>516769</xdr:colOff>
      <xdr:row>83</xdr:row>
      <xdr:rowOff>167219</xdr:rowOff>
    </xdr:to>
    <xdr:sp macro="" textlink="">
      <xdr:nvSpPr>
        <xdr:cNvPr id="11" name="16 CuadroText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29038" y="14374435"/>
          <a:ext cx="2036231" cy="393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(6)</a:t>
          </a:r>
        </a:p>
      </xdr:txBody>
    </xdr:sp>
    <xdr:clientData/>
  </xdr:twoCellAnchor>
  <xdr:oneCellAnchor>
    <xdr:from>
      <xdr:col>2</xdr:col>
      <xdr:colOff>1519760</xdr:colOff>
      <xdr:row>24</xdr:row>
      <xdr:rowOff>41421</xdr:rowOff>
    </xdr:from>
    <xdr:ext cx="4676774" cy="279948"/>
    <xdr:pic>
      <xdr:nvPicPr>
        <xdr:cNvPr id="17" name="Picture 1">
          <a:extLst>
            <a:ext uri="{FF2B5EF4-FFF2-40B4-BE49-F238E27FC236}">
              <a16:creationId xmlns="" xmlns:a16="http://schemas.microsoft.com/office/drawing/2014/main" id="{20ACF051-8ADB-4F27-8D07-E55FC7F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243" y="4137171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1440272</xdr:colOff>
      <xdr:row>25</xdr:row>
      <xdr:rowOff>47662</xdr:rowOff>
    </xdr:from>
    <xdr:ext cx="4591048" cy="274816"/>
    <xdr:pic>
      <xdr:nvPicPr>
        <xdr:cNvPr id="18" name="Picture 2">
          <a:extLst>
            <a:ext uri="{FF2B5EF4-FFF2-40B4-BE49-F238E27FC236}">
              <a16:creationId xmlns="" xmlns:a16="http://schemas.microsoft.com/office/drawing/2014/main" id="{7976D051-90D0-4096-8F3B-EA61A6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7755" y="4333912"/>
          <a:ext cx="4591048" cy="2748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1529626</xdr:colOff>
      <xdr:row>54</xdr:row>
      <xdr:rowOff>7637</xdr:rowOff>
    </xdr:from>
    <xdr:ext cx="4591048" cy="274816"/>
    <xdr:pic>
      <xdr:nvPicPr>
        <xdr:cNvPr id="19" name="Picture 2">
          <a:extLst>
            <a:ext uri="{FF2B5EF4-FFF2-40B4-BE49-F238E27FC236}">
              <a16:creationId xmlns="" xmlns:a16="http://schemas.microsoft.com/office/drawing/2014/main" id="{37CAB356-5692-476F-9C9B-436293E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6018" y="9544694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11</xdr:col>
      <xdr:colOff>747013</xdr:colOff>
      <xdr:row>65</xdr:row>
      <xdr:rowOff>13512</xdr:rowOff>
    </xdr:from>
    <xdr:to>
      <xdr:col>19</xdr:col>
      <xdr:colOff>403714</xdr:colOff>
      <xdr:row>66</xdr:row>
      <xdr:rowOff>127601</xdr:rowOff>
    </xdr:to>
    <xdr:pic>
      <xdr:nvPicPr>
        <xdr:cNvPr id="22" name="Picture 5">
          <a:extLst>
            <a:ext uri="{FF2B5EF4-FFF2-40B4-BE49-F238E27FC236}">
              <a16:creationId xmlns="" xmlns:a16="http://schemas.microsoft.com/office/drawing/2014/main" id="{9D99429C-9C66-4789-840C-507ED01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57763" y="11062512"/>
          <a:ext cx="5222873" cy="29268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683285</xdr:colOff>
      <xdr:row>65</xdr:row>
      <xdr:rowOff>21164</xdr:rowOff>
    </xdr:from>
    <xdr:to>
      <xdr:col>14</xdr:col>
      <xdr:colOff>229903</xdr:colOff>
      <xdr:row>66</xdr:row>
      <xdr:rowOff>135253</xdr:rowOff>
    </xdr:to>
    <xdr:pic>
      <xdr:nvPicPr>
        <xdr:cNvPr id="23" name="Picture 5">
          <a:extLst>
            <a:ext uri="{FF2B5EF4-FFF2-40B4-BE49-F238E27FC236}">
              <a16:creationId xmlns="" xmlns:a16="http://schemas.microsoft.com/office/drawing/2014/main" id="{C580F297-34BC-4A18-BBC1-6108AB0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25770" y="11070164"/>
          <a:ext cx="5225900" cy="2926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690429</xdr:colOff>
      <xdr:row>82</xdr:row>
      <xdr:rowOff>5739</xdr:rowOff>
    </xdr:from>
    <xdr:to>
      <xdr:col>10</xdr:col>
      <xdr:colOff>232512</xdr:colOff>
      <xdr:row>83</xdr:row>
      <xdr:rowOff>89295</xdr:rowOff>
    </xdr:to>
    <xdr:pic>
      <xdr:nvPicPr>
        <xdr:cNvPr id="24" name="Imatge 23">
          <a:extLst>
            <a:ext uri="{FF2B5EF4-FFF2-40B4-BE49-F238E27FC236}">
              <a16:creationId xmlns="" xmlns:a16="http://schemas.microsoft.com/office/drawing/2014/main" id="{0AECB220-3047-40C0-8849-91A471C2FCF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633" y="14537318"/>
          <a:ext cx="5024911" cy="2561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14</xdr:col>
      <xdr:colOff>47625</xdr:colOff>
      <xdr:row>22</xdr:row>
      <xdr:rowOff>19050</xdr:rowOff>
    </xdr:to>
    <xdr:graphicFrame macro="">
      <xdr:nvGraphicFramePr>
        <xdr:cNvPr id="1137891" name="Chart 1">
          <a:extLst>
            <a:ext uri="{FF2B5EF4-FFF2-40B4-BE49-F238E27FC236}">
              <a16:creationId xmlns="" xmlns:a16="http://schemas.microsoft.com/office/drawing/2014/main" id="{00000000-0008-0000-0600-0000E3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14</xdr:col>
      <xdr:colOff>66675</xdr:colOff>
      <xdr:row>47</xdr:row>
      <xdr:rowOff>38100</xdr:rowOff>
    </xdr:to>
    <xdr:graphicFrame macro="">
      <xdr:nvGraphicFramePr>
        <xdr:cNvPr id="1137892" name="Chart 3">
          <a:extLst>
            <a:ext uri="{FF2B5EF4-FFF2-40B4-BE49-F238E27FC236}">
              <a16:creationId xmlns="" xmlns:a16="http://schemas.microsoft.com/office/drawing/2014/main" id="{00000000-0008-0000-0600-0000E4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47</xdr:row>
      <xdr:rowOff>85724</xdr:rowOff>
    </xdr:from>
    <xdr:to>
      <xdr:col>14</xdr:col>
      <xdr:colOff>57150</xdr:colOff>
      <xdr:row>74</xdr:row>
      <xdr:rowOff>66674</xdr:rowOff>
    </xdr:to>
    <xdr:graphicFrame macro="">
      <xdr:nvGraphicFramePr>
        <xdr:cNvPr id="1137893" name="Chart 4">
          <a:extLst>
            <a:ext uri="{FF2B5EF4-FFF2-40B4-BE49-F238E27FC236}">
              <a16:creationId xmlns="" xmlns:a16="http://schemas.microsoft.com/office/drawing/2014/main" id="{00000000-0008-0000-0600-0000E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01"/>
  <sheetViews>
    <sheetView tabSelected="1" zoomScale="90" zoomScaleNormal="90" zoomScaleSheetLayoutView="100" workbookViewId="0">
      <selection activeCell="N22" sqref="N22"/>
    </sheetView>
  </sheetViews>
  <sheetFormatPr baseColWidth="10" defaultColWidth="11.42578125" defaultRowHeight="12.75"/>
  <cols>
    <col min="1" max="1" width="6.5703125" customWidth="1"/>
    <col min="2" max="2" width="32.140625" customWidth="1"/>
    <col min="3" max="3" width="9.85546875" customWidth="1"/>
    <col min="4" max="4" width="14.42578125" customWidth="1"/>
    <col min="5" max="5" width="12.7109375" style="35" customWidth="1"/>
    <col min="6" max="6" width="10.5703125" style="35" customWidth="1"/>
    <col min="7" max="7" width="12.85546875" customWidth="1"/>
    <col min="8" max="8" width="10.28515625" customWidth="1"/>
    <col min="9" max="9" width="12.85546875" customWidth="1"/>
    <col min="10" max="10" width="4" style="17" customWidth="1"/>
    <col min="11" max="11" width="11.42578125" style="71"/>
    <col min="12" max="12" width="12.5703125" style="71" bestFit="1" customWidth="1"/>
    <col min="13" max="13" width="12.42578125" style="71" customWidth="1"/>
    <col min="14" max="14" width="11.42578125" style="71"/>
    <col min="15" max="15" width="13.42578125" style="71" customWidth="1"/>
    <col min="16" max="16" width="14.28515625" style="71" customWidth="1"/>
    <col min="17" max="21" width="11.42578125" style="71"/>
  </cols>
  <sheetData>
    <row r="1" spans="1:19">
      <c r="A1" s="7"/>
      <c r="B1" s="7"/>
      <c r="C1" s="7"/>
      <c r="D1" s="7"/>
      <c r="E1" s="7"/>
      <c r="F1" s="7"/>
      <c r="G1" s="7"/>
      <c r="H1" s="69"/>
      <c r="I1" s="41"/>
      <c r="J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</row>
    <row r="3" spans="1:19">
      <c r="A3" s="7"/>
      <c r="B3" s="7"/>
      <c r="C3" s="70"/>
      <c r="D3" s="70"/>
      <c r="E3" s="70"/>
      <c r="F3" s="70"/>
      <c r="G3" s="70"/>
      <c r="H3" s="70"/>
      <c r="I3" s="70"/>
      <c r="J3" s="7"/>
    </row>
    <row r="4" spans="1:19" ht="15.75">
      <c r="A4" s="7"/>
      <c r="B4" s="8" t="s">
        <v>126</v>
      </c>
      <c r="C4" s="7"/>
      <c r="D4" s="157"/>
      <c r="E4" s="34"/>
      <c r="F4" s="34"/>
      <c r="G4" s="74"/>
      <c r="H4" s="29"/>
      <c r="I4" s="7"/>
      <c r="J4" s="7"/>
    </row>
    <row r="5" spans="1:19" ht="13.5" thickBot="1">
      <c r="A5" s="7"/>
      <c r="B5" s="7"/>
      <c r="C5" s="7"/>
      <c r="D5" s="7"/>
      <c r="E5" s="34"/>
      <c r="F5" s="34"/>
      <c r="G5" s="7"/>
      <c r="H5" s="7"/>
      <c r="I5" s="7"/>
      <c r="J5" s="7"/>
      <c r="P5" s="99"/>
      <c r="Q5" s="99"/>
      <c r="R5" s="99"/>
      <c r="S5" s="99"/>
    </row>
    <row r="6" spans="1:19" ht="18" customHeight="1">
      <c r="A6" s="7"/>
      <c r="B6" s="391" t="s">
        <v>104</v>
      </c>
      <c r="C6" s="395" t="s">
        <v>0</v>
      </c>
      <c r="D6" s="395" t="s">
        <v>1</v>
      </c>
      <c r="E6" s="397" t="s">
        <v>18</v>
      </c>
      <c r="F6" s="212" t="s">
        <v>127</v>
      </c>
      <c r="G6" s="399" t="s">
        <v>28</v>
      </c>
      <c r="H6" s="212" t="s">
        <v>127</v>
      </c>
      <c r="I6" s="393" t="s">
        <v>17</v>
      </c>
      <c r="J6" s="7"/>
      <c r="P6" s="98"/>
      <c r="Q6" s="430"/>
      <c r="R6" s="99"/>
      <c r="S6" s="99"/>
    </row>
    <row r="7" spans="1:19" ht="18.75" customHeight="1">
      <c r="A7" s="7"/>
      <c r="B7" s="392"/>
      <c r="C7" s="396"/>
      <c r="D7" s="396"/>
      <c r="E7" s="398"/>
      <c r="F7" s="213" t="s">
        <v>128</v>
      </c>
      <c r="G7" s="400"/>
      <c r="H7" s="213" t="s">
        <v>134</v>
      </c>
      <c r="I7" s="394"/>
      <c r="J7" s="7"/>
      <c r="P7" s="431"/>
      <c r="Q7" s="432"/>
      <c r="R7" s="99"/>
      <c r="S7" s="99"/>
    </row>
    <row r="8" spans="1:19" ht="12.75" customHeight="1">
      <c r="A8" s="7"/>
      <c r="B8" s="214" t="s">
        <v>56</v>
      </c>
      <c r="C8" s="222">
        <v>8</v>
      </c>
      <c r="D8" s="178">
        <v>121.35000000000001</v>
      </c>
      <c r="E8" s="225">
        <v>95.100495366000004</v>
      </c>
      <c r="F8" s="167">
        <v>7.8865966057797502E-3</v>
      </c>
      <c r="G8" s="229">
        <v>411.94586900000223</v>
      </c>
      <c r="H8" s="167">
        <v>1.0874733561470845E-2</v>
      </c>
      <c r="I8" s="232">
        <v>275.81188200000003</v>
      </c>
      <c r="J8" s="7"/>
      <c r="P8" s="433"/>
      <c r="Q8" s="434"/>
      <c r="R8" s="99"/>
      <c r="S8" s="99"/>
    </row>
    <row r="9" spans="1:19" ht="14.25" customHeight="1">
      <c r="A9" s="7"/>
      <c r="B9" s="214" t="s">
        <v>84</v>
      </c>
      <c r="C9" s="222">
        <v>102</v>
      </c>
      <c r="D9" s="178">
        <v>835.06</v>
      </c>
      <c r="E9" s="225">
        <v>43.508073000000003</v>
      </c>
      <c r="F9" s="167">
        <v>5.7213890816630093E-2</v>
      </c>
      <c r="G9" s="229">
        <v>215.39911599999999</v>
      </c>
      <c r="H9" s="167">
        <v>3.8232504958568614E-2</v>
      </c>
      <c r="I9" s="232">
        <v>152.62683899999999</v>
      </c>
      <c r="J9" s="7"/>
      <c r="P9" s="435"/>
      <c r="S9" s="99"/>
    </row>
    <row r="10" spans="1:19" ht="14.25" customHeight="1">
      <c r="A10" s="7"/>
      <c r="B10" s="215" t="s">
        <v>71</v>
      </c>
      <c r="C10" s="223">
        <v>110</v>
      </c>
      <c r="D10" s="180">
        <v>956.41</v>
      </c>
      <c r="E10" s="226">
        <v>138.60856836600001</v>
      </c>
      <c r="F10" s="181">
        <v>2.2866995190093237E-2</v>
      </c>
      <c r="G10" s="230">
        <v>627.34498500000223</v>
      </c>
      <c r="H10" s="181">
        <v>2.0104018172335293E-2</v>
      </c>
      <c r="I10" s="233">
        <v>428.43872099999999</v>
      </c>
      <c r="J10" s="7"/>
      <c r="P10" s="435"/>
      <c r="S10" s="99"/>
    </row>
    <row r="11" spans="1:19" ht="5.25" customHeight="1">
      <c r="A11" s="7"/>
      <c r="B11" s="216"/>
      <c r="C11" s="224"/>
      <c r="D11" s="73"/>
      <c r="E11" s="227"/>
      <c r="F11" s="80"/>
      <c r="G11" s="231"/>
      <c r="H11" s="80"/>
      <c r="I11" s="234"/>
      <c r="J11" s="7"/>
      <c r="P11" s="435"/>
      <c r="S11" s="99"/>
    </row>
    <row r="12" spans="1:19" ht="12.75" customHeight="1">
      <c r="A12" s="7"/>
      <c r="B12" s="214" t="s">
        <v>13</v>
      </c>
      <c r="C12" s="222">
        <v>17</v>
      </c>
      <c r="D12" s="178">
        <v>150</v>
      </c>
      <c r="E12" s="225">
        <v>33.192681399999998</v>
      </c>
      <c r="F12" s="167">
        <v>7.8362003984278443E-3</v>
      </c>
      <c r="G12" s="229">
        <v>91.058230999999992</v>
      </c>
      <c r="H12" s="167">
        <v>4.4219387439099388E-2</v>
      </c>
      <c r="I12" s="232">
        <v>72.992510589999995</v>
      </c>
      <c r="J12" s="7"/>
      <c r="P12" s="435"/>
      <c r="S12" s="99"/>
    </row>
    <row r="13" spans="1:19" ht="14.25" customHeight="1">
      <c r="A13" s="7"/>
      <c r="B13" s="214" t="s">
        <v>70</v>
      </c>
      <c r="C13" s="222">
        <v>6</v>
      </c>
      <c r="D13" s="178">
        <v>474.3</v>
      </c>
      <c r="E13" s="225">
        <v>101.48400000000001</v>
      </c>
      <c r="F13" s="167">
        <v>-8.958897366477379E-4</v>
      </c>
      <c r="G13" s="229">
        <v>119.20753499999999</v>
      </c>
      <c r="H13" s="167">
        <v>2.7040251919116992E-2</v>
      </c>
      <c r="I13" s="232">
        <v>155.23699999999999</v>
      </c>
      <c r="J13" s="7"/>
      <c r="P13" s="435"/>
      <c r="S13" s="99"/>
    </row>
    <row r="14" spans="1:19" ht="14.25" customHeight="1">
      <c r="A14" s="7"/>
      <c r="B14" s="214" t="s">
        <v>106</v>
      </c>
      <c r="C14" s="222">
        <v>6</v>
      </c>
      <c r="D14" s="178">
        <v>29.1</v>
      </c>
      <c r="E14" s="225">
        <v>2.5707691863200002</v>
      </c>
      <c r="F14" s="167">
        <v>-7.1402003277387079E-3</v>
      </c>
      <c r="G14" s="229">
        <v>29.772109</v>
      </c>
      <c r="H14" s="167">
        <v>2.3579792535039137E-2</v>
      </c>
      <c r="I14" s="232">
        <v>15.55295252</v>
      </c>
      <c r="J14" s="7"/>
      <c r="P14" s="435"/>
      <c r="S14" s="99"/>
    </row>
    <row r="15" spans="1:19" ht="14.25" customHeight="1">
      <c r="A15" s="7"/>
      <c r="B15" s="214" t="s">
        <v>74</v>
      </c>
      <c r="C15" s="222">
        <v>125</v>
      </c>
      <c r="D15" s="170">
        <v>1591.1079999999999</v>
      </c>
      <c r="E15" s="225">
        <v>43.752273730000006</v>
      </c>
      <c r="F15" s="167">
        <v>9.2445450838510607E-2</v>
      </c>
      <c r="G15" s="229">
        <v>102.79554800000005</v>
      </c>
      <c r="H15" s="167">
        <v>7.2983321662047851E-2</v>
      </c>
      <c r="I15" s="232">
        <v>92.879109160000013</v>
      </c>
      <c r="J15" s="7"/>
      <c r="P15" s="435"/>
      <c r="S15" s="99"/>
    </row>
    <row r="16" spans="1:19" ht="14.25" customHeight="1">
      <c r="A16" s="7"/>
      <c r="B16" s="214" t="s">
        <v>75</v>
      </c>
      <c r="C16" s="222">
        <v>397</v>
      </c>
      <c r="D16" s="170">
        <v>11679.305</v>
      </c>
      <c r="E16" s="225">
        <v>52.010817700000004</v>
      </c>
      <c r="F16" s="167">
        <v>2.2690275529488001E-2</v>
      </c>
      <c r="G16" s="229">
        <v>41.531379000000001</v>
      </c>
      <c r="H16" s="167">
        <v>7.0375730900857955E-2</v>
      </c>
      <c r="I16" s="232">
        <v>48.239923430000005</v>
      </c>
      <c r="J16" s="7"/>
      <c r="P16" s="435"/>
      <c r="S16" s="436"/>
    </row>
    <row r="17" spans="1:19" ht="14.25" customHeight="1">
      <c r="A17" s="7"/>
      <c r="B17" s="214" t="s">
        <v>44</v>
      </c>
      <c r="C17" s="222">
        <v>151</v>
      </c>
      <c r="D17" s="170">
        <v>1055.78</v>
      </c>
      <c r="E17" s="225">
        <v>14.698294669999999</v>
      </c>
      <c r="F17" s="167">
        <v>2.8196438359627759E-2</v>
      </c>
      <c r="G17" s="229">
        <v>44.865519000000006</v>
      </c>
      <c r="H17" s="167">
        <v>4.6061789046436624E-2</v>
      </c>
      <c r="I17" s="232">
        <v>25.02343097</v>
      </c>
      <c r="J17" s="7"/>
      <c r="P17" s="435"/>
      <c r="S17" s="436"/>
    </row>
    <row r="18" spans="1:19" ht="12.75" customHeight="1">
      <c r="A18" s="7"/>
      <c r="B18" s="217"/>
      <c r="C18" s="222"/>
      <c r="D18" s="170"/>
      <c r="E18" s="228"/>
      <c r="F18" s="167"/>
      <c r="G18" s="229"/>
      <c r="H18" s="167"/>
      <c r="I18" s="232"/>
      <c r="J18" s="7"/>
      <c r="S18" s="99"/>
    </row>
    <row r="19" spans="1:19" ht="15" customHeight="1">
      <c r="A19" s="7"/>
      <c r="B19" s="241" t="s">
        <v>57</v>
      </c>
      <c r="C19" s="242">
        <v>812</v>
      </c>
      <c r="D19" s="244">
        <v>15936.003000000001</v>
      </c>
      <c r="E19" s="244">
        <v>386.31740505232</v>
      </c>
      <c r="F19" s="245">
        <v>2.251592016365132E-2</v>
      </c>
      <c r="G19" s="247">
        <v>1056.5753060000022</v>
      </c>
      <c r="H19" s="245">
        <v>3.0973126633917977E-2</v>
      </c>
      <c r="I19" s="246">
        <v>838.36364766999998</v>
      </c>
      <c r="J19" s="7"/>
      <c r="S19" s="436"/>
    </row>
    <row r="20" spans="1:19" ht="12.4" customHeight="1" thickBot="1">
      <c r="A20" s="7"/>
      <c r="B20" s="218"/>
      <c r="C20" s="219"/>
      <c r="D20" s="219"/>
      <c r="E20" s="220"/>
      <c r="F20" s="220"/>
      <c r="G20" s="219"/>
      <c r="H20" s="219"/>
      <c r="I20" s="221"/>
      <c r="J20" s="7"/>
      <c r="Q20" s="99"/>
      <c r="R20" s="99"/>
      <c r="S20" s="99"/>
    </row>
    <row r="21" spans="1:19" ht="11.25" customHeight="1" thickBot="1">
      <c r="A21" s="71"/>
      <c r="B21" s="109"/>
      <c r="C21" s="97"/>
      <c r="D21" s="97"/>
      <c r="E21" s="163"/>
      <c r="F21" s="163"/>
      <c r="G21" s="97"/>
      <c r="H21" s="97"/>
      <c r="I21" s="97"/>
      <c r="J21" s="71"/>
      <c r="Q21" s="99"/>
      <c r="R21" s="99"/>
      <c r="S21" s="99"/>
    </row>
    <row r="22" spans="1:19" ht="17.25" customHeight="1">
      <c r="A22" s="71"/>
      <c r="B22" s="391" t="s">
        <v>90</v>
      </c>
      <c r="C22" s="395" t="s">
        <v>0</v>
      </c>
      <c r="D22" s="395" t="s">
        <v>1</v>
      </c>
      <c r="E22" s="397" t="s">
        <v>18</v>
      </c>
      <c r="F22" s="212" t="s">
        <v>127</v>
      </c>
      <c r="G22" s="395" t="s">
        <v>28</v>
      </c>
      <c r="H22" s="212" t="s">
        <v>127</v>
      </c>
      <c r="I22" s="401" t="s">
        <v>17</v>
      </c>
      <c r="J22" s="71"/>
      <c r="N22" s="437"/>
      <c r="Q22" s="99"/>
      <c r="R22" s="99"/>
      <c r="S22" s="99"/>
    </row>
    <row r="23" spans="1:19" ht="15.75" customHeight="1">
      <c r="A23" s="71"/>
      <c r="B23" s="392"/>
      <c r="C23" s="396"/>
      <c r="D23" s="396"/>
      <c r="E23" s="398"/>
      <c r="F23" s="213" t="s">
        <v>128</v>
      </c>
      <c r="G23" s="396"/>
      <c r="H23" s="213" t="s">
        <v>128</v>
      </c>
      <c r="I23" s="402"/>
      <c r="J23" s="71"/>
      <c r="Q23" s="99"/>
      <c r="R23" s="99"/>
      <c r="S23" s="99"/>
    </row>
    <row r="24" spans="1:19" ht="5.25" customHeight="1">
      <c r="A24" s="71"/>
      <c r="B24" s="248"/>
      <c r="C24" s="249"/>
      <c r="D24" s="249"/>
      <c r="E24" s="250"/>
      <c r="F24" s="213"/>
      <c r="G24" s="249"/>
      <c r="H24" s="213"/>
      <c r="I24" s="251"/>
      <c r="J24" s="71"/>
      <c r="Q24" s="99"/>
      <c r="R24" s="99"/>
      <c r="S24" s="99"/>
    </row>
    <row r="25" spans="1:19" ht="14.25" customHeight="1">
      <c r="A25" s="71"/>
      <c r="B25" s="214" t="s">
        <v>70</v>
      </c>
      <c r="C25" s="222">
        <v>1</v>
      </c>
      <c r="D25" s="170">
        <v>41.5</v>
      </c>
      <c r="E25" s="236" t="s">
        <v>91</v>
      </c>
      <c r="F25" s="167" t="s">
        <v>30</v>
      </c>
      <c r="G25" s="229">
        <v>0.134211</v>
      </c>
      <c r="H25" s="167">
        <v>1.5746268656715594E-3</v>
      </c>
      <c r="I25" s="239" t="s">
        <v>91</v>
      </c>
      <c r="J25" s="71"/>
      <c r="Q25" s="99"/>
      <c r="R25" s="99"/>
      <c r="S25" s="99"/>
    </row>
    <row r="26" spans="1:19" ht="14.25" customHeight="1">
      <c r="A26" s="71"/>
      <c r="B26" s="214" t="s">
        <v>75</v>
      </c>
      <c r="C26" s="222">
        <v>22</v>
      </c>
      <c r="D26" s="170">
        <v>891</v>
      </c>
      <c r="E26" s="225">
        <v>1.7859924700000001</v>
      </c>
      <c r="F26" s="167">
        <v>3.2238916576884824E-2</v>
      </c>
      <c r="G26" s="229">
        <v>0.45516899999999999</v>
      </c>
      <c r="H26" s="167">
        <v>3.8961424332344216E-2</v>
      </c>
      <c r="I26" s="232">
        <v>1.3099833400000001</v>
      </c>
      <c r="J26" s="71"/>
      <c r="Q26" s="99"/>
      <c r="R26" s="99"/>
      <c r="S26" s="99"/>
    </row>
    <row r="27" spans="1:19" ht="8.25" customHeight="1">
      <c r="A27" s="71"/>
      <c r="B27" s="217"/>
      <c r="C27" s="235"/>
      <c r="D27" s="166"/>
      <c r="E27" s="237"/>
      <c r="F27" s="80"/>
      <c r="G27" s="238"/>
      <c r="H27" s="80"/>
      <c r="I27" s="240"/>
      <c r="J27" s="71"/>
      <c r="Q27" s="99"/>
      <c r="R27" s="99"/>
      <c r="S27" s="99"/>
    </row>
    <row r="28" spans="1:19" ht="15" customHeight="1">
      <c r="A28" s="71"/>
      <c r="B28" s="241" t="s">
        <v>57</v>
      </c>
      <c r="C28" s="242">
        <v>23</v>
      </c>
      <c r="D28" s="243">
        <v>932.5</v>
      </c>
      <c r="E28" s="244">
        <v>1.7859924700000001</v>
      </c>
      <c r="F28" s="245">
        <v>3.2238916576884824E-2</v>
      </c>
      <c r="G28" s="243">
        <v>0.58938000000000001</v>
      </c>
      <c r="H28" s="245">
        <v>3.0204509701101136E-2</v>
      </c>
      <c r="I28" s="246">
        <v>1.3099833400000001</v>
      </c>
      <c r="J28" s="71"/>
      <c r="Q28" s="99"/>
      <c r="R28" s="99"/>
      <c r="S28" s="99"/>
    </row>
    <row r="29" spans="1:19" ht="11.65" customHeight="1" thickBot="1">
      <c r="A29" s="71"/>
      <c r="B29" s="252"/>
      <c r="C29" s="219"/>
      <c r="D29" s="219"/>
      <c r="E29" s="220"/>
      <c r="F29" s="220"/>
      <c r="G29" s="219"/>
      <c r="H29" s="219"/>
      <c r="I29" s="221"/>
      <c r="J29" s="71"/>
      <c r="Q29" s="99"/>
      <c r="R29" s="99"/>
      <c r="S29" s="99"/>
    </row>
    <row r="30" spans="1:19" ht="12" customHeight="1">
      <c r="A30" s="71"/>
      <c r="B30" s="120"/>
      <c r="C30" s="120"/>
      <c r="D30" s="120"/>
      <c r="E30" s="120"/>
      <c r="F30" s="120"/>
      <c r="G30" s="120"/>
      <c r="H30" s="120"/>
      <c r="I30" s="120"/>
      <c r="J30" s="71"/>
      <c r="Q30" s="99"/>
      <c r="R30" s="99"/>
      <c r="S30" s="99"/>
    </row>
    <row r="31" spans="1:19" ht="17.100000000000001" customHeight="1">
      <c r="A31" s="71"/>
      <c r="B31" s="253" t="s">
        <v>92</v>
      </c>
      <c r="C31" s="254">
        <v>834</v>
      </c>
      <c r="D31" s="255">
        <v>16868.503000000001</v>
      </c>
      <c r="E31" s="255">
        <v>388.10339752231999</v>
      </c>
      <c r="F31" s="256">
        <v>2.2560244371216755E-2</v>
      </c>
      <c r="G31" s="257">
        <v>1057.1646860000021</v>
      </c>
      <c r="H31" s="256">
        <v>3.0972697802680835E-2</v>
      </c>
      <c r="I31" s="258">
        <v>839.67363101000001</v>
      </c>
      <c r="J31" s="71"/>
      <c r="Q31" s="99"/>
      <c r="R31" s="99"/>
      <c r="S31" s="99"/>
    </row>
    <row r="32" spans="1:19" ht="17.25" customHeight="1">
      <c r="A32" s="71"/>
      <c r="B32" s="112" t="s">
        <v>93</v>
      </c>
      <c r="C32" s="113"/>
      <c r="D32" s="114"/>
      <c r="E32" s="114"/>
      <c r="F32" s="115"/>
      <c r="G32" s="116"/>
      <c r="H32" s="117"/>
      <c r="I32" s="118" t="s">
        <v>94</v>
      </c>
      <c r="J32" s="71"/>
      <c r="P32" s="99"/>
      <c r="Q32" s="99"/>
      <c r="R32" s="99"/>
      <c r="S32" s="99"/>
    </row>
    <row r="33" spans="1:19" ht="17.25" customHeight="1">
      <c r="A33" s="71"/>
      <c r="B33" s="99"/>
      <c r="C33" s="99"/>
      <c r="D33" s="99"/>
      <c r="E33" s="111"/>
      <c r="F33" s="111"/>
      <c r="G33" s="119"/>
      <c r="H33" s="99"/>
      <c r="I33" s="99"/>
      <c r="J33" s="71"/>
      <c r="P33" s="99"/>
      <c r="Q33" s="99"/>
      <c r="R33" s="99"/>
      <c r="S33" s="99"/>
    </row>
    <row r="34" spans="1:19" ht="17.25" customHeight="1">
      <c r="A34" s="71"/>
      <c r="B34" s="99"/>
      <c r="C34" s="99"/>
      <c r="D34" s="384"/>
      <c r="E34" s="384"/>
      <c r="F34" s="111"/>
      <c r="G34" s="384"/>
      <c r="H34" s="71"/>
      <c r="I34" s="71"/>
      <c r="J34" s="71"/>
      <c r="P34" s="99"/>
      <c r="Q34" s="99"/>
      <c r="R34" s="99"/>
      <c r="S34" s="99"/>
    </row>
    <row r="35" spans="1:19" ht="17.25" customHeight="1">
      <c r="A35" s="71"/>
      <c r="B35" s="99"/>
      <c r="C35" s="383"/>
      <c r="D35" s="383"/>
      <c r="E35" s="383"/>
      <c r="F35" s="383"/>
      <c r="G35" s="383"/>
      <c r="H35" s="383"/>
      <c r="I35" s="383"/>
      <c r="J35" s="71"/>
      <c r="L35" s="132"/>
      <c r="M35" s="110"/>
      <c r="N35" s="97"/>
      <c r="O35" s="99"/>
      <c r="P35" s="99"/>
      <c r="Q35" s="99"/>
      <c r="R35" s="99"/>
      <c r="S35" s="99"/>
    </row>
    <row r="36" spans="1:19" ht="17.25" customHeight="1">
      <c r="A36" s="71"/>
      <c r="B36" s="99"/>
      <c r="C36" s="99"/>
      <c r="D36" s="99"/>
      <c r="E36" s="111"/>
      <c r="F36" s="111"/>
      <c r="H36" s="71"/>
      <c r="I36" s="97"/>
      <c r="J36" s="97"/>
      <c r="L36" s="97"/>
      <c r="M36" s="110"/>
      <c r="N36" s="97"/>
      <c r="O36" s="99"/>
      <c r="P36" s="99"/>
      <c r="Q36" s="99"/>
      <c r="R36" s="99"/>
      <c r="S36" s="99"/>
    </row>
    <row r="37" spans="1:19" ht="17.25" customHeight="1">
      <c r="A37" s="71"/>
      <c r="B37" s="385"/>
      <c r="C37" s="99"/>
      <c r="D37" s="99"/>
      <c r="E37" s="111"/>
      <c r="F37" s="111"/>
      <c r="G37" s="375"/>
      <c r="H37" s="71"/>
      <c r="I37" s="71"/>
      <c r="J37" s="71"/>
      <c r="L37" s="97"/>
      <c r="M37" s="110"/>
      <c r="N37" s="97"/>
      <c r="O37" s="99"/>
      <c r="P37" s="99"/>
      <c r="Q37" s="99"/>
      <c r="R37" s="99"/>
      <c r="S37" s="99"/>
    </row>
    <row r="38" spans="1:19" ht="17.25" customHeight="1">
      <c r="A38" s="71"/>
      <c r="B38" s="385"/>
      <c r="C38" s="99"/>
      <c r="D38" s="99"/>
      <c r="E38" s="111"/>
      <c r="F38" s="111"/>
      <c r="G38" s="71"/>
      <c r="H38" s="71"/>
      <c r="I38" s="71"/>
      <c r="J38" s="71"/>
      <c r="L38" s="97"/>
      <c r="M38" s="110"/>
      <c r="N38" s="97"/>
      <c r="O38" s="99"/>
      <c r="P38" s="99"/>
      <c r="Q38" s="99"/>
      <c r="R38" s="99"/>
      <c r="S38" s="99"/>
    </row>
    <row r="39" spans="1:19" ht="17.25" customHeight="1">
      <c r="A39" s="71"/>
      <c r="B39" s="99"/>
      <c r="C39" s="99"/>
      <c r="D39" s="99"/>
      <c r="E39" s="111"/>
      <c r="F39" s="111"/>
      <c r="G39" s="99"/>
      <c r="H39" s="99"/>
      <c r="I39" s="99"/>
      <c r="J39" s="71"/>
      <c r="K39" s="97"/>
      <c r="L39" s="97"/>
      <c r="M39" s="110"/>
      <c r="N39" s="97"/>
      <c r="O39" s="99"/>
      <c r="P39" s="99"/>
      <c r="Q39" s="99"/>
      <c r="R39" s="99"/>
      <c r="S39" s="99"/>
    </row>
    <row r="40" spans="1:19" ht="17.25" customHeight="1">
      <c r="A40" s="71"/>
      <c r="B40" s="386"/>
      <c r="C40" s="99"/>
      <c r="D40" s="99"/>
      <c r="E40" s="111"/>
      <c r="F40" s="111"/>
      <c r="G40" s="99"/>
      <c r="H40" s="99"/>
      <c r="I40" s="99"/>
      <c r="J40" s="71"/>
      <c r="K40" s="97"/>
      <c r="L40" s="97"/>
      <c r="M40" s="110"/>
      <c r="N40" s="97"/>
      <c r="O40" s="99"/>
      <c r="P40" s="99"/>
      <c r="Q40" s="99"/>
      <c r="R40" s="99"/>
      <c r="S40" s="99"/>
    </row>
    <row r="41" spans="1:19">
      <c r="A41" s="71"/>
      <c r="B41" s="133"/>
      <c r="C41" s="71"/>
      <c r="D41" s="71"/>
      <c r="E41" s="134"/>
      <c r="F41" s="134"/>
      <c r="G41" s="107"/>
      <c r="H41" s="71"/>
      <c r="I41" s="135"/>
      <c r="J41" s="71"/>
      <c r="N41" s="89"/>
      <c r="O41" s="99"/>
      <c r="P41" s="99"/>
      <c r="Q41" s="99"/>
      <c r="R41" s="99"/>
      <c r="S41" s="99"/>
    </row>
    <row r="42" spans="1:19" ht="11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N42" s="89"/>
      <c r="O42" s="99"/>
      <c r="P42" s="99"/>
      <c r="Q42" s="99"/>
      <c r="R42" s="99"/>
      <c r="S42" s="99"/>
    </row>
    <row r="43" spans="1:19" ht="11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N43" s="89"/>
      <c r="O43" s="99"/>
      <c r="P43" s="99"/>
      <c r="Q43" s="99"/>
      <c r="R43" s="99"/>
      <c r="S43" s="99"/>
    </row>
    <row r="44" spans="1:19" ht="11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N44" s="89"/>
      <c r="O44" s="99"/>
      <c r="P44" s="99"/>
      <c r="Q44" s="99"/>
      <c r="R44" s="99"/>
      <c r="S44" s="99"/>
    </row>
    <row r="45" spans="1:19" ht="11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N45" s="89"/>
      <c r="O45" s="99"/>
      <c r="P45" s="99"/>
      <c r="Q45" s="99"/>
      <c r="R45" s="99"/>
      <c r="S45" s="99"/>
    </row>
    <row r="46" spans="1:19" ht="11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N46" s="89"/>
      <c r="O46" s="99"/>
      <c r="P46" s="99"/>
      <c r="Q46" s="99"/>
      <c r="R46" s="99"/>
      <c r="S46" s="99"/>
    </row>
    <row r="47" spans="1:19" ht="11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N47" s="89"/>
      <c r="O47" s="99"/>
      <c r="P47" s="99"/>
      <c r="Q47" s="99"/>
      <c r="R47" s="99"/>
      <c r="S47" s="99"/>
    </row>
    <row r="48" spans="1:19" ht="11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N48" s="89"/>
      <c r="O48" s="99"/>
      <c r="P48" s="99"/>
      <c r="Q48" s="99"/>
      <c r="R48" s="99"/>
      <c r="S48" s="99"/>
    </row>
    <row r="49" spans="1:19" ht="11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N49" s="89"/>
      <c r="O49" s="99"/>
      <c r="P49" s="99"/>
      <c r="Q49" s="99"/>
      <c r="R49" s="99"/>
      <c r="S49" s="99"/>
    </row>
    <row r="50" spans="1:19" ht="11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N50" s="89"/>
      <c r="O50" s="99"/>
      <c r="P50" s="99"/>
      <c r="Q50" s="99"/>
      <c r="R50" s="99"/>
      <c r="S50" s="99"/>
    </row>
    <row r="51" spans="1:19" ht="11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N51" s="89"/>
      <c r="O51" s="99"/>
      <c r="P51" s="99"/>
      <c r="Q51" s="99"/>
      <c r="R51" s="99"/>
      <c r="S51" s="99"/>
    </row>
    <row r="52" spans="1:19" ht="11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N52" s="89"/>
      <c r="O52" s="99"/>
      <c r="P52" s="99"/>
      <c r="Q52" s="99"/>
      <c r="R52" s="99"/>
      <c r="S52" s="99"/>
    </row>
    <row r="53" spans="1:19" ht="11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N53" s="89"/>
      <c r="O53" s="99"/>
      <c r="P53" s="99"/>
      <c r="Q53" s="99"/>
      <c r="R53" s="99"/>
      <c r="S53" s="99"/>
    </row>
    <row r="54" spans="1:19" ht="11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N54" s="89"/>
      <c r="O54" s="99"/>
      <c r="P54" s="99"/>
      <c r="Q54" s="99"/>
      <c r="R54" s="99"/>
      <c r="S54" s="99"/>
    </row>
    <row r="55" spans="1:19" ht="11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N55" s="89"/>
      <c r="O55" s="99"/>
      <c r="P55" s="99"/>
      <c r="Q55" s="99"/>
      <c r="R55" s="99"/>
      <c r="S55" s="99"/>
    </row>
    <row r="56" spans="1:19" ht="11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N56" s="89"/>
      <c r="O56" s="99"/>
      <c r="P56" s="99"/>
      <c r="Q56" s="99"/>
      <c r="R56" s="99"/>
      <c r="S56" s="99"/>
    </row>
    <row r="57" spans="1:19" ht="11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N57" s="89"/>
      <c r="O57" s="99"/>
      <c r="P57" s="99"/>
      <c r="Q57" s="99"/>
      <c r="R57" s="99"/>
      <c r="S57" s="99"/>
    </row>
    <row r="58" spans="1:19" ht="11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N58" s="89"/>
      <c r="O58" s="99"/>
      <c r="P58" s="99"/>
      <c r="Q58" s="99"/>
      <c r="R58" s="99"/>
      <c r="S58" s="99"/>
    </row>
    <row r="59" spans="1:19" ht="11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N59" s="89"/>
      <c r="O59" s="99"/>
      <c r="P59" s="99"/>
      <c r="Q59" s="99"/>
      <c r="R59" s="99"/>
      <c r="S59" s="99"/>
    </row>
    <row r="60" spans="1:19" ht="11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N60" s="89"/>
      <c r="O60" s="99"/>
      <c r="P60" s="99"/>
      <c r="Q60" s="99"/>
      <c r="R60" s="99"/>
      <c r="S60" s="99"/>
    </row>
    <row r="61" spans="1:19" ht="11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N61" s="89"/>
      <c r="O61" s="99"/>
      <c r="P61" s="99"/>
      <c r="Q61" s="99"/>
      <c r="R61" s="99"/>
      <c r="S61" s="99"/>
    </row>
    <row r="62" spans="1:19" ht="11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N62" s="89"/>
      <c r="O62" s="99"/>
      <c r="P62" s="99"/>
      <c r="Q62" s="99"/>
      <c r="R62" s="99"/>
      <c r="S62" s="99"/>
    </row>
    <row r="63" spans="1:19" ht="11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N63" s="89"/>
      <c r="O63" s="99"/>
      <c r="P63" s="99"/>
      <c r="Q63" s="99"/>
      <c r="R63" s="99"/>
      <c r="S63" s="99"/>
    </row>
    <row r="64" spans="1:19">
      <c r="A64" s="91"/>
      <c r="B64" s="108"/>
      <c r="C64" s="90"/>
      <c r="D64" s="90"/>
      <c r="E64" s="92"/>
      <c r="F64" s="43"/>
      <c r="G64" s="32"/>
      <c r="H64" s="32"/>
      <c r="I64" s="32"/>
      <c r="J64" s="32"/>
      <c r="M64" s="101"/>
    </row>
    <row r="65" spans="1:13">
      <c r="A65" s="91"/>
      <c r="B65" s="91"/>
      <c r="C65" s="90"/>
      <c r="D65" s="90"/>
      <c r="E65" s="92"/>
      <c r="F65" s="43"/>
      <c r="G65" s="32"/>
      <c r="H65" s="32"/>
      <c r="I65" s="32"/>
      <c r="J65" s="32"/>
      <c r="M65" s="101"/>
    </row>
    <row r="66" spans="1:13">
      <c r="A66" s="71"/>
      <c r="B66" s="107"/>
      <c r="C66" s="32"/>
      <c r="D66" s="32"/>
      <c r="E66" s="43"/>
      <c r="F66" s="43"/>
      <c r="G66" s="32"/>
      <c r="H66" s="32"/>
      <c r="I66" s="32"/>
      <c r="J66" s="32"/>
      <c r="M66" s="100"/>
    </row>
    <row r="67" spans="1:13">
      <c r="A67" s="82"/>
      <c r="B67" s="83"/>
      <c r="C67" s="32"/>
      <c r="D67" s="32"/>
      <c r="E67" s="43"/>
      <c r="F67" s="43"/>
      <c r="G67" s="32"/>
      <c r="H67" s="32"/>
      <c r="I67" s="32"/>
      <c r="J67" s="32"/>
      <c r="M67" s="100"/>
    </row>
    <row r="68" spans="1:13">
      <c r="A68" s="32"/>
      <c r="B68" s="32"/>
      <c r="C68" s="32"/>
      <c r="D68" s="32"/>
      <c r="E68" s="43"/>
      <c r="F68" s="43"/>
      <c r="G68" s="32"/>
      <c r="H68" s="32"/>
      <c r="I68" s="32"/>
      <c r="J68" s="32"/>
      <c r="M68" s="101"/>
    </row>
    <row r="69" spans="1:13">
      <c r="A69" s="32"/>
      <c r="B69" s="32"/>
      <c r="C69" s="32"/>
      <c r="D69" s="32"/>
      <c r="E69" s="43"/>
      <c r="F69" s="43"/>
      <c r="G69" s="32"/>
      <c r="H69" s="32"/>
      <c r="I69" s="32"/>
      <c r="J69" s="32"/>
      <c r="M69" s="100"/>
    </row>
    <row r="70" spans="1:13">
      <c r="A70" s="32"/>
      <c r="B70" s="32"/>
      <c r="C70" s="32"/>
      <c r="D70" s="32"/>
      <c r="E70" s="43"/>
      <c r="F70" s="43"/>
      <c r="G70" s="32"/>
      <c r="H70" s="32"/>
      <c r="I70" s="32"/>
      <c r="J70" s="32"/>
      <c r="M70" s="101"/>
    </row>
    <row r="71" spans="1:13">
      <c r="A71" s="32"/>
      <c r="B71" s="32"/>
      <c r="C71" s="32"/>
      <c r="D71" s="32"/>
      <c r="E71" s="43"/>
      <c r="F71" s="43"/>
      <c r="G71" s="32"/>
      <c r="H71" s="32"/>
      <c r="I71" s="32"/>
      <c r="J71" s="32"/>
      <c r="M71" s="101"/>
    </row>
    <row r="72" spans="1:13">
      <c r="A72" s="32"/>
      <c r="B72" s="32"/>
      <c r="C72" s="32"/>
      <c r="D72" s="32"/>
      <c r="E72" s="43"/>
      <c r="F72" s="43"/>
      <c r="G72" s="32"/>
      <c r="H72" s="32"/>
      <c r="I72" s="32"/>
      <c r="J72" s="32"/>
      <c r="M72" s="101"/>
    </row>
    <row r="73" spans="1:13">
      <c r="A73" s="32"/>
      <c r="B73" s="32"/>
      <c r="C73" s="32"/>
      <c r="D73" s="32"/>
      <c r="E73" s="43"/>
      <c r="F73" s="43"/>
      <c r="G73" s="32"/>
      <c r="H73" s="32"/>
      <c r="I73" s="32"/>
      <c r="J73" s="32"/>
      <c r="M73" s="101"/>
    </row>
    <row r="74" spans="1:13">
      <c r="A74" s="32"/>
      <c r="B74" s="32"/>
      <c r="C74" s="32"/>
      <c r="D74" s="32"/>
      <c r="E74" s="43"/>
      <c r="F74" s="43"/>
      <c r="G74" s="32"/>
      <c r="H74" s="32"/>
      <c r="I74" s="32"/>
      <c r="J74" s="32"/>
      <c r="M74" s="101"/>
    </row>
    <row r="75" spans="1:13">
      <c r="A75" s="32"/>
      <c r="B75" s="32"/>
      <c r="C75" s="32"/>
      <c r="D75" s="32"/>
      <c r="E75" s="43"/>
      <c r="F75" s="43"/>
      <c r="G75" s="32"/>
      <c r="H75" s="32"/>
      <c r="I75" s="32"/>
      <c r="J75" s="32"/>
      <c r="M75" s="101"/>
    </row>
    <row r="76" spans="1:13">
      <c r="A76" s="32"/>
      <c r="B76" s="32"/>
      <c r="C76" s="32"/>
      <c r="D76" s="32"/>
      <c r="E76" s="43"/>
      <c r="F76" s="43"/>
      <c r="G76" s="32"/>
      <c r="H76" s="32"/>
      <c r="I76" s="32"/>
      <c r="J76" s="32"/>
      <c r="M76" s="101"/>
    </row>
    <row r="77" spans="1:13">
      <c r="A77" s="32"/>
      <c r="B77" s="32"/>
      <c r="C77" s="32"/>
      <c r="D77" s="32"/>
      <c r="E77" s="43"/>
      <c r="F77" s="43"/>
      <c r="G77" s="32"/>
      <c r="H77" s="32"/>
      <c r="I77" s="32"/>
      <c r="J77" s="32"/>
      <c r="M77" s="101"/>
    </row>
    <row r="78" spans="1:13">
      <c r="A78" s="32"/>
      <c r="B78" s="32"/>
      <c r="C78" s="32"/>
      <c r="D78" s="32"/>
      <c r="E78" s="43"/>
      <c r="F78" s="43"/>
      <c r="G78" s="32"/>
      <c r="H78" s="32"/>
      <c r="I78" s="32"/>
      <c r="J78" s="32"/>
      <c r="M78" s="101"/>
    </row>
    <row r="79" spans="1:13">
      <c r="A79" s="32"/>
      <c r="B79" s="32"/>
      <c r="C79" s="32"/>
      <c r="D79" s="32"/>
      <c r="E79" s="43"/>
      <c r="F79" s="43"/>
      <c r="G79" s="32"/>
      <c r="H79" s="32"/>
      <c r="I79" s="32"/>
      <c r="J79" s="32"/>
      <c r="M79" s="101"/>
    </row>
    <row r="80" spans="1:13">
      <c r="A80" s="32"/>
      <c r="B80" s="32"/>
      <c r="C80" s="32"/>
      <c r="D80" s="32"/>
      <c r="E80" s="43"/>
      <c r="F80" s="43"/>
      <c r="G80" s="32"/>
      <c r="H80" s="32"/>
      <c r="I80" s="32"/>
      <c r="J80" s="32"/>
      <c r="M80" s="101"/>
    </row>
    <row r="81" spans="1:13">
      <c r="A81" s="32"/>
      <c r="B81" s="32"/>
      <c r="C81" s="32"/>
      <c r="D81" s="32"/>
      <c r="E81" s="43"/>
      <c r="F81" s="43"/>
      <c r="G81" s="32"/>
      <c r="H81" s="32"/>
      <c r="I81" s="32"/>
      <c r="J81" s="32"/>
      <c r="M81" s="101"/>
    </row>
    <row r="82" spans="1:13">
      <c r="A82" s="32"/>
      <c r="B82" s="32"/>
      <c r="C82" s="32"/>
      <c r="D82" s="32"/>
      <c r="E82" s="43"/>
      <c r="F82" s="43"/>
      <c r="G82" s="32"/>
      <c r="H82" s="32"/>
      <c r="I82" s="32"/>
      <c r="J82" s="32"/>
      <c r="M82" s="101"/>
    </row>
    <row r="83" spans="1:13">
      <c r="A83" s="32"/>
      <c r="B83" s="32"/>
      <c r="C83" s="32"/>
      <c r="D83" s="32"/>
      <c r="E83" s="43"/>
      <c r="F83" s="43"/>
      <c r="G83" s="32"/>
      <c r="H83" s="32"/>
      <c r="I83" s="32"/>
      <c r="J83" s="32"/>
      <c r="M83" s="101"/>
    </row>
    <row r="84" spans="1:13">
      <c r="A84" s="32"/>
      <c r="B84" s="32"/>
      <c r="C84" s="32"/>
      <c r="D84" s="32"/>
      <c r="E84" s="43"/>
      <c r="F84" s="43"/>
      <c r="G84" s="32"/>
      <c r="H84" s="32"/>
      <c r="I84" s="32"/>
      <c r="J84" s="32"/>
      <c r="L84" s="72"/>
      <c r="M84" s="101"/>
    </row>
    <row r="85" spans="1:13">
      <c r="A85" s="32"/>
      <c r="B85" s="32"/>
      <c r="C85" s="32"/>
      <c r="D85" s="32"/>
      <c r="E85" s="43"/>
      <c r="F85" s="43"/>
      <c r="G85" s="32"/>
      <c r="H85" s="32"/>
      <c r="I85" s="32"/>
      <c r="J85" s="32"/>
      <c r="L85" s="72"/>
      <c r="M85" s="101"/>
    </row>
    <row r="86" spans="1:13">
      <c r="A86" s="32"/>
      <c r="B86" s="32"/>
      <c r="C86" s="32"/>
      <c r="D86" s="32"/>
      <c r="E86" s="43"/>
      <c r="F86" s="43"/>
      <c r="G86" s="32"/>
      <c r="H86" s="32"/>
      <c r="I86" s="32"/>
      <c r="J86" s="32"/>
      <c r="L86" s="72"/>
      <c r="M86" s="101"/>
    </row>
    <row r="87" spans="1:13">
      <c r="A87" s="32"/>
      <c r="B87" s="32"/>
      <c r="C87" s="32"/>
      <c r="D87" s="32"/>
      <c r="E87" s="43"/>
      <c r="F87" s="43"/>
      <c r="G87" s="32"/>
      <c r="H87" s="32"/>
      <c r="I87" s="32"/>
      <c r="J87" s="32"/>
      <c r="L87" s="72"/>
      <c r="M87" s="101"/>
    </row>
    <row r="88" spans="1:13">
      <c r="A88" s="32"/>
      <c r="B88" s="32"/>
      <c r="C88" s="32"/>
      <c r="D88" s="32"/>
      <c r="E88" s="43"/>
      <c r="F88" s="43"/>
      <c r="G88" s="32"/>
      <c r="H88" s="32"/>
      <c r="I88" s="32"/>
      <c r="J88" s="32"/>
      <c r="L88" s="72"/>
      <c r="M88" s="101"/>
    </row>
    <row r="89" spans="1:13">
      <c r="A89" s="32"/>
      <c r="B89" s="32"/>
      <c r="C89" s="32"/>
      <c r="D89" s="32"/>
      <c r="E89" s="43"/>
      <c r="F89" s="43"/>
      <c r="G89" s="32"/>
      <c r="H89" s="32"/>
      <c r="I89" s="32"/>
      <c r="J89" s="32"/>
      <c r="L89" s="72"/>
      <c r="M89" s="101"/>
    </row>
    <row r="90" spans="1:13">
      <c r="A90" s="32"/>
      <c r="B90" s="32"/>
      <c r="C90" s="32"/>
      <c r="D90" s="32"/>
      <c r="E90" s="43"/>
      <c r="F90" s="43"/>
      <c r="G90" s="32"/>
      <c r="H90" s="32"/>
      <c r="I90" s="32"/>
      <c r="J90" s="32"/>
      <c r="L90" s="72"/>
      <c r="M90" s="101"/>
    </row>
    <row r="91" spans="1:13">
      <c r="A91" s="32"/>
      <c r="B91" s="32"/>
      <c r="C91" s="32"/>
      <c r="D91" s="32"/>
      <c r="E91" s="43"/>
      <c r="F91" s="43"/>
      <c r="G91" s="32"/>
      <c r="H91" s="32"/>
      <c r="I91" s="32"/>
      <c r="J91" s="32"/>
      <c r="L91" s="72"/>
      <c r="M91" s="101"/>
    </row>
    <row r="92" spans="1:13">
      <c r="A92" s="32"/>
      <c r="B92" s="32"/>
      <c r="C92" s="32"/>
      <c r="D92" s="32"/>
      <c r="E92" s="43"/>
      <c r="F92" s="43"/>
      <c r="G92" s="32"/>
      <c r="H92" s="32"/>
      <c r="I92" s="32"/>
      <c r="J92" s="32"/>
      <c r="M92" s="101"/>
    </row>
    <row r="93" spans="1:13">
      <c r="A93" s="32"/>
      <c r="B93" s="32"/>
      <c r="C93" s="32"/>
      <c r="D93" s="32"/>
      <c r="E93" s="43"/>
      <c r="F93" s="43"/>
      <c r="G93" s="32"/>
      <c r="H93" s="32"/>
      <c r="I93" s="32"/>
      <c r="J93" s="32"/>
      <c r="L93" s="72"/>
      <c r="M93" s="101"/>
    </row>
    <row r="94" spans="1:13">
      <c r="A94" s="32"/>
      <c r="B94" s="32"/>
      <c r="C94" s="32"/>
      <c r="D94" s="32"/>
      <c r="E94" s="43"/>
      <c r="F94" s="43"/>
      <c r="G94" s="32"/>
      <c r="H94" s="32"/>
      <c r="I94" s="32"/>
      <c r="J94" s="32"/>
      <c r="M94" s="101"/>
    </row>
    <row r="95" spans="1:13">
      <c r="A95" s="32"/>
      <c r="B95" s="32"/>
      <c r="C95" s="32"/>
      <c r="D95" s="32"/>
      <c r="E95" s="43"/>
      <c r="F95" s="43"/>
      <c r="G95" s="32"/>
      <c r="H95" s="32"/>
      <c r="I95" s="32"/>
      <c r="J95" s="32"/>
    </row>
    <row r="96" spans="1:13">
      <c r="A96" s="32"/>
      <c r="B96" s="32"/>
      <c r="C96" s="32"/>
      <c r="D96" s="32"/>
      <c r="E96" s="43"/>
      <c r="F96" s="43"/>
      <c r="G96" s="32"/>
      <c r="H96" s="32"/>
      <c r="I96" s="32"/>
      <c r="J96" s="32"/>
    </row>
    <row r="97" spans="1:10">
      <c r="A97" s="32"/>
      <c r="B97" s="32"/>
      <c r="C97" s="32"/>
      <c r="D97" s="32"/>
      <c r="E97" s="43"/>
      <c r="F97" s="43"/>
      <c r="G97" s="32"/>
      <c r="H97" s="32"/>
      <c r="I97" s="32"/>
      <c r="J97" s="32"/>
    </row>
    <row r="98" spans="1:10">
      <c r="A98" s="32"/>
      <c r="B98" s="32"/>
      <c r="C98" s="32"/>
      <c r="D98" s="32"/>
      <c r="E98" s="43"/>
      <c r="F98" s="43"/>
      <c r="G98" s="32"/>
      <c r="H98" s="32"/>
      <c r="I98" s="32"/>
      <c r="J98" s="32"/>
    </row>
    <row r="99" spans="1:10">
      <c r="A99" s="32"/>
      <c r="B99" s="32"/>
      <c r="C99" s="32"/>
      <c r="D99" s="32"/>
      <c r="E99" s="43"/>
      <c r="F99" s="43"/>
      <c r="G99" s="32"/>
      <c r="H99" s="32"/>
      <c r="I99" s="32"/>
      <c r="J99" s="32"/>
    </row>
    <row r="100" spans="1:10">
      <c r="A100" s="32"/>
      <c r="B100" s="32"/>
      <c r="C100" s="32"/>
      <c r="D100" s="32"/>
      <c r="E100" s="43"/>
      <c r="F100" s="43"/>
      <c r="G100" s="32"/>
      <c r="H100" s="32"/>
      <c r="I100" s="32"/>
      <c r="J100" s="32"/>
    </row>
    <row r="101" spans="1:10">
      <c r="A101" s="32"/>
      <c r="B101" s="32"/>
      <c r="C101" s="32"/>
      <c r="D101" s="32"/>
      <c r="E101" s="43"/>
      <c r="F101" s="43"/>
      <c r="G101" s="32"/>
      <c r="H101" s="32"/>
      <c r="I101" s="32"/>
      <c r="J101" s="32"/>
    </row>
  </sheetData>
  <mergeCells count="12">
    <mergeCell ref="I22:I23"/>
    <mergeCell ref="B22:B23"/>
    <mergeCell ref="C22:C23"/>
    <mergeCell ref="D22:D23"/>
    <mergeCell ref="E22:E23"/>
    <mergeCell ref="G22:G23"/>
    <mergeCell ref="B6:B7"/>
    <mergeCell ref="I6:I7"/>
    <mergeCell ref="D6:D7"/>
    <mergeCell ref="C6:C7"/>
    <mergeCell ref="E6:E7"/>
    <mergeCell ref="G6:G7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106"/>
  <sheetViews>
    <sheetView showGridLines="0" zoomScale="80" zoomScaleNormal="80" workbookViewId="0">
      <selection activeCell="E4" sqref="E4"/>
    </sheetView>
  </sheetViews>
  <sheetFormatPr baseColWidth="10" defaultColWidth="9.140625" defaultRowHeight="12.75"/>
  <cols>
    <col min="2" max="2" width="6.28515625" customWidth="1"/>
    <col min="3" max="3" width="30" customWidth="1"/>
    <col min="4" max="4" width="12" customWidth="1"/>
    <col min="5" max="5" width="12.85546875" customWidth="1"/>
    <col min="6" max="6" width="12.7109375" customWidth="1"/>
    <col min="7" max="7" width="14.5703125" customWidth="1"/>
    <col min="8" max="8" width="13.140625" customWidth="1"/>
    <col min="9" max="9" width="11" customWidth="1"/>
    <col min="10" max="10" width="12.42578125" customWidth="1"/>
    <col min="11" max="11" width="10.85546875" customWidth="1"/>
    <col min="12" max="12" width="13.7109375" customWidth="1"/>
    <col min="13" max="13" width="9.140625" style="25"/>
  </cols>
  <sheetData>
    <row r="1" spans="1:13">
      <c r="A1" s="31"/>
      <c r="B1" s="31"/>
      <c r="C1" s="31"/>
      <c r="D1" s="31"/>
      <c r="F1" s="31"/>
      <c r="G1" s="39"/>
      <c r="H1" s="1"/>
      <c r="I1" s="31"/>
      <c r="J1" s="40"/>
      <c r="K1" s="33"/>
      <c r="L1" s="33"/>
    </row>
    <row r="2" spans="1:13">
      <c r="A2" s="31"/>
      <c r="B2" s="31"/>
      <c r="C2" s="169"/>
      <c r="D2" s="31"/>
      <c r="E2" s="76"/>
      <c r="F2" s="31"/>
      <c r="G2" s="39"/>
      <c r="H2" s="1"/>
      <c r="I2" s="31"/>
      <c r="J2" s="31"/>
      <c r="K2" s="33"/>
      <c r="L2" s="33"/>
    </row>
    <row r="3" spans="1:13" ht="12" customHeight="1">
      <c r="A3" s="1"/>
      <c r="B3" s="1"/>
      <c r="C3" s="1"/>
      <c r="D3" s="21"/>
      <c r="E3" s="31"/>
      <c r="F3" s="1"/>
      <c r="G3" s="39"/>
      <c r="H3" s="1"/>
      <c r="I3" s="39"/>
      <c r="J3" s="31"/>
      <c r="K3" s="33"/>
      <c r="L3" s="33"/>
    </row>
    <row r="4" spans="1:13" ht="18.75" customHeight="1">
      <c r="A4" s="1"/>
      <c r="B4" s="10" t="s">
        <v>129</v>
      </c>
      <c r="C4" s="10"/>
      <c r="D4" s="22"/>
      <c r="E4" s="42"/>
      <c r="F4" s="1"/>
      <c r="G4" s="1"/>
      <c r="H4" s="1"/>
      <c r="I4" s="39"/>
      <c r="J4" s="31"/>
      <c r="K4" s="33"/>
      <c r="L4" s="33"/>
    </row>
    <row r="5" spans="1:13" ht="8.25" customHeight="1">
      <c r="A5" s="1"/>
      <c r="B5" s="2"/>
      <c r="C5" s="3"/>
      <c r="D5" s="22"/>
      <c r="E5" s="42"/>
      <c r="F5" s="1"/>
      <c r="G5" s="1"/>
      <c r="H5" s="1"/>
      <c r="I5" s="39"/>
      <c r="J5" s="31"/>
      <c r="K5" s="33"/>
      <c r="L5" s="33"/>
    </row>
    <row r="6" spans="1:13" ht="15">
      <c r="A6" s="1"/>
      <c r="B6" s="121" t="s">
        <v>10</v>
      </c>
      <c r="C6" s="3"/>
      <c r="D6" s="22"/>
      <c r="E6" s="42"/>
      <c r="F6" s="1"/>
      <c r="G6" s="1"/>
      <c r="H6" s="1"/>
      <c r="I6" s="39"/>
      <c r="J6" s="31"/>
      <c r="K6" s="33"/>
      <c r="L6" s="33"/>
    </row>
    <row r="7" spans="1:13" ht="7.5" customHeight="1" thickBot="1">
      <c r="A7" s="1"/>
      <c r="B7" s="1"/>
      <c r="C7" s="1"/>
      <c r="D7" s="21"/>
      <c r="E7" s="1"/>
      <c r="F7" s="1"/>
      <c r="G7" s="1"/>
      <c r="H7" s="1"/>
      <c r="I7" s="1"/>
      <c r="J7" s="31"/>
      <c r="K7" s="33"/>
      <c r="L7" s="33"/>
    </row>
    <row r="8" spans="1:13" ht="12.75" customHeight="1">
      <c r="A8" s="1"/>
      <c r="B8" s="259"/>
      <c r="C8" s="403"/>
      <c r="D8" s="405" t="s">
        <v>0</v>
      </c>
      <c r="E8" s="407" t="s">
        <v>1</v>
      </c>
      <c r="F8" s="407" t="s">
        <v>8</v>
      </c>
      <c r="G8" s="415" t="s">
        <v>9</v>
      </c>
      <c r="H8" s="409" t="s">
        <v>72</v>
      </c>
      <c r="I8" s="410" t="s">
        <v>130</v>
      </c>
      <c r="J8" s="407" t="s">
        <v>31</v>
      </c>
      <c r="K8" s="410" t="s">
        <v>130</v>
      </c>
      <c r="L8" s="260" t="s">
        <v>52</v>
      </c>
    </row>
    <row r="9" spans="1:13" ht="18.75" customHeight="1">
      <c r="A9" s="1"/>
      <c r="B9" s="261"/>
      <c r="C9" s="404"/>
      <c r="D9" s="406"/>
      <c r="E9" s="408"/>
      <c r="F9" s="408"/>
      <c r="G9" s="416"/>
      <c r="H9" s="408"/>
      <c r="I9" s="411"/>
      <c r="J9" s="414"/>
      <c r="K9" s="411"/>
      <c r="L9" s="262" t="s">
        <v>51</v>
      </c>
    </row>
    <row r="10" spans="1:13" ht="15">
      <c r="A10" s="1"/>
      <c r="B10" s="263"/>
      <c r="C10" s="264"/>
      <c r="D10" s="322"/>
      <c r="E10" s="269"/>
      <c r="F10" s="328"/>
      <c r="G10" s="275"/>
      <c r="H10" s="88"/>
      <c r="I10" s="283"/>
      <c r="J10" s="144"/>
      <c r="K10" s="283"/>
      <c r="L10" s="146"/>
    </row>
    <row r="11" spans="1:13" ht="14.25">
      <c r="A11" s="1"/>
      <c r="B11" s="263"/>
      <c r="C11" s="265"/>
      <c r="D11" s="322"/>
      <c r="E11" s="269"/>
      <c r="F11" s="328"/>
      <c r="G11" s="275"/>
      <c r="H11" s="88"/>
      <c r="I11" s="283"/>
      <c r="J11" s="144"/>
      <c r="K11" s="283"/>
      <c r="L11" s="146"/>
    </row>
    <row r="12" spans="1:13" ht="15">
      <c r="A12" s="1"/>
      <c r="B12" s="266"/>
      <c r="C12" s="264" t="s">
        <v>11</v>
      </c>
      <c r="D12" s="323"/>
      <c r="E12" s="270"/>
      <c r="F12" s="327"/>
      <c r="G12" s="276"/>
      <c r="H12" s="84"/>
      <c r="I12" s="284"/>
      <c r="J12" s="93"/>
      <c r="K12" s="284"/>
      <c r="L12" s="147"/>
      <c r="M12"/>
    </row>
    <row r="13" spans="1:13" ht="14.25">
      <c r="A13" s="1"/>
      <c r="B13" s="263"/>
      <c r="C13" s="267" t="s">
        <v>112</v>
      </c>
      <c r="D13" s="324"/>
      <c r="E13" s="271">
        <v>20.2</v>
      </c>
      <c r="F13" s="327">
        <v>30</v>
      </c>
      <c r="G13" s="277">
        <v>19</v>
      </c>
      <c r="H13" s="172">
        <v>17.412917491000002</v>
      </c>
      <c r="I13" s="283">
        <v>-3.5206060811829594E-2</v>
      </c>
      <c r="J13" s="154">
        <v>105.66415005990858</v>
      </c>
      <c r="K13" s="283">
        <v>-2.7165247547582889E-2</v>
      </c>
      <c r="L13" s="148"/>
      <c r="M13"/>
    </row>
    <row r="14" spans="1:13" ht="14.25">
      <c r="A14" s="1"/>
      <c r="B14" s="263"/>
      <c r="C14" s="265" t="s">
        <v>113</v>
      </c>
      <c r="D14" s="324"/>
      <c r="E14" s="271">
        <v>12.8</v>
      </c>
      <c r="F14" s="327">
        <v>18</v>
      </c>
      <c r="G14" s="277">
        <v>18</v>
      </c>
      <c r="H14" s="172">
        <v>10.496055172999998</v>
      </c>
      <c r="I14" s="283">
        <v>-2.6009833510041783E-2</v>
      </c>
      <c r="J14" s="154">
        <v>43.845842897298972</v>
      </c>
      <c r="K14" s="283">
        <v>-5.600270124250099E-3</v>
      </c>
      <c r="L14" s="148"/>
      <c r="M14"/>
    </row>
    <row r="15" spans="1:13" ht="14.25">
      <c r="A15" s="1"/>
      <c r="B15" s="263"/>
      <c r="C15" s="265" t="s">
        <v>114</v>
      </c>
      <c r="D15" s="324"/>
      <c r="E15" s="271">
        <v>17.8</v>
      </c>
      <c r="F15" s="327">
        <v>26</v>
      </c>
      <c r="G15" s="277">
        <v>18</v>
      </c>
      <c r="H15" s="172">
        <v>15.587514999000001</v>
      </c>
      <c r="I15" s="283">
        <v>-9.8897658371292982E-3</v>
      </c>
      <c r="J15" s="154">
        <v>82.846698158351685</v>
      </c>
      <c r="K15" s="283">
        <v>1.6954335382697985E-2</v>
      </c>
      <c r="L15" s="148"/>
      <c r="M15"/>
    </row>
    <row r="16" spans="1:13" ht="14.25">
      <c r="A16" s="1"/>
      <c r="B16" s="263"/>
      <c r="C16" s="265" t="s">
        <v>118</v>
      </c>
      <c r="D16" s="324"/>
      <c r="E16" s="271">
        <v>16.5</v>
      </c>
      <c r="F16" s="327">
        <v>22</v>
      </c>
      <c r="G16" s="277">
        <v>16</v>
      </c>
      <c r="H16" s="172">
        <v>13.29180455</v>
      </c>
      <c r="I16" s="283">
        <v>4.43228995793495E-3</v>
      </c>
      <c r="J16" s="154">
        <v>56.398568195425497</v>
      </c>
      <c r="K16" s="283">
        <v>3.21413356250842E-2</v>
      </c>
      <c r="L16" s="148"/>
      <c r="M16"/>
    </row>
    <row r="17" spans="1:13" ht="14.25">
      <c r="A17" s="1"/>
      <c r="B17" s="263"/>
      <c r="C17" s="265" t="s">
        <v>119</v>
      </c>
      <c r="D17" s="324"/>
      <c r="E17" s="271">
        <v>18.600000000000001</v>
      </c>
      <c r="F17" s="327">
        <v>26</v>
      </c>
      <c r="G17" s="277">
        <v>22</v>
      </c>
      <c r="H17" s="172">
        <v>17.046152359000001</v>
      </c>
      <c r="I17" s="283">
        <v>1.4407144131986708E-2</v>
      </c>
      <c r="J17" s="154">
        <v>98.382986729627063</v>
      </c>
      <c r="K17" s="283">
        <v>1.3125025215617432E-2</v>
      </c>
      <c r="L17" s="148"/>
      <c r="M17"/>
    </row>
    <row r="18" spans="1:13" ht="14.25">
      <c r="A18" s="1"/>
      <c r="B18" s="263"/>
      <c r="C18" s="265" t="s">
        <v>120</v>
      </c>
      <c r="D18" s="324"/>
      <c r="E18" s="271">
        <v>10.4</v>
      </c>
      <c r="F18" s="327">
        <v>12</v>
      </c>
      <c r="G18" s="277">
        <v>20</v>
      </c>
      <c r="H18" s="172">
        <v>7.7201642649999993</v>
      </c>
      <c r="I18" s="283">
        <v>2.27814674597153E-2</v>
      </c>
      <c r="J18" s="154">
        <v>10.019472196252119</v>
      </c>
      <c r="K18" s="283">
        <v>0.12504661833868597</v>
      </c>
      <c r="L18" s="148"/>
      <c r="M18"/>
    </row>
    <row r="19" spans="1:13" ht="14.25">
      <c r="A19" s="1"/>
      <c r="B19" s="263"/>
      <c r="C19" s="265" t="s">
        <v>121</v>
      </c>
      <c r="D19" s="324"/>
      <c r="E19" s="271">
        <v>22.1</v>
      </c>
      <c r="F19" s="327">
        <v>19</v>
      </c>
      <c r="G19" s="277">
        <v>16</v>
      </c>
      <c r="H19" s="172">
        <v>13.133962274999998</v>
      </c>
      <c r="I19" s="283">
        <v>0.11417329719191009</v>
      </c>
      <c r="J19" s="154">
        <v>12.816415483398471</v>
      </c>
      <c r="K19" s="283">
        <v>0.21047203133231998</v>
      </c>
      <c r="L19" s="148"/>
      <c r="M19"/>
    </row>
    <row r="20" spans="1:13" ht="14.25">
      <c r="A20" s="1"/>
      <c r="B20" s="263"/>
      <c r="C20" s="265" t="s">
        <v>115</v>
      </c>
      <c r="D20" s="324"/>
      <c r="E20" s="271">
        <v>2.25</v>
      </c>
      <c r="F20" s="327">
        <v>5</v>
      </c>
      <c r="G20" s="277">
        <v>8</v>
      </c>
      <c r="H20" s="172">
        <v>0.41192425400000005</v>
      </c>
      <c r="I20" s="283">
        <v>-7.3401846974017488E-3</v>
      </c>
      <c r="J20" s="154">
        <v>1.324310755246858</v>
      </c>
      <c r="K20" s="283">
        <v>6.8501428103495449E-4</v>
      </c>
      <c r="L20" s="148"/>
      <c r="M20"/>
    </row>
    <row r="21" spans="1:13" ht="14.25">
      <c r="A21" s="1"/>
      <c r="B21" s="263"/>
      <c r="C21" s="265" t="s">
        <v>67</v>
      </c>
      <c r="D21" s="324"/>
      <c r="E21" s="271">
        <v>0.7</v>
      </c>
      <c r="F21" s="327">
        <v>2</v>
      </c>
      <c r="G21" s="277">
        <v>6</v>
      </c>
      <c r="H21" s="173" t="s">
        <v>30</v>
      </c>
      <c r="I21" s="285" t="s">
        <v>108</v>
      </c>
      <c r="J21" s="154">
        <v>0.64742452449300214</v>
      </c>
      <c r="K21" s="283">
        <v>-0.1628600663591793</v>
      </c>
      <c r="L21" s="148"/>
      <c r="M21"/>
    </row>
    <row r="22" spans="1:13" ht="15">
      <c r="A22" s="1"/>
      <c r="B22" s="266"/>
      <c r="C22" s="264" t="s">
        <v>12</v>
      </c>
      <c r="D22" s="325">
        <v>8</v>
      </c>
      <c r="E22" s="272">
        <v>121.35000000000001</v>
      </c>
      <c r="F22" s="325">
        <v>160</v>
      </c>
      <c r="G22" s="278">
        <v>143</v>
      </c>
      <c r="H22" s="174">
        <v>95.100495366000004</v>
      </c>
      <c r="I22" s="286">
        <v>7.8865966057797502E-3</v>
      </c>
      <c r="J22" s="176">
        <v>411.94586900000223</v>
      </c>
      <c r="K22" s="286">
        <v>1.0874733561470845E-2</v>
      </c>
      <c r="L22" s="177">
        <v>275.81188200000003</v>
      </c>
      <c r="M22"/>
    </row>
    <row r="23" spans="1:13" ht="14.25">
      <c r="A23" s="1"/>
      <c r="B23" s="263"/>
      <c r="C23" s="265"/>
      <c r="D23" s="324"/>
      <c r="E23" s="271"/>
      <c r="F23" s="329"/>
      <c r="G23" s="276"/>
      <c r="H23" s="175"/>
      <c r="I23" s="284"/>
      <c r="J23" s="93"/>
      <c r="K23" s="284"/>
      <c r="L23" s="147"/>
    </row>
    <row r="24" spans="1:13" ht="15">
      <c r="A24" s="1"/>
      <c r="B24" s="266"/>
      <c r="C24" s="264" t="s">
        <v>13</v>
      </c>
      <c r="D24" s="324"/>
      <c r="E24" s="271"/>
      <c r="F24" s="327"/>
      <c r="G24" s="279"/>
      <c r="H24" s="172"/>
      <c r="I24" s="283"/>
      <c r="J24" s="154"/>
      <c r="K24" s="284"/>
      <c r="L24" s="147"/>
    </row>
    <row r="25" spans="1:13" ht="15" customHeight="1">
      <c r="A25" s="1"/>
      <c r="B25" s="263"/>
      <c r="C25" s="265" t="s">
        <v>14</v>
      </c>
      <c r="D25" s="324">
        <v>3</v>
      </c>
      <c r="E25" s="271">
        <v>12</v>
      </c>
      <c r="F25" s="327">
        <v>18</v>
      </c>
      <c r="G25" s="279">
        <v>32</v>
      </c>
      <c r="H25" s="172">
        <v>7.3855917600000005</v>
      </c>
      <c r="I25" s="283">
        <v>-7.5816963164791371E-4</v>
      </c>
      <c r="J25" s="154">
        <v>28.545950999999999</v>
      </c>
      <c r="K25" s="283">
        <v>3.5726982102058373E-2</v>
      </c>
      <c r="L25" s="182">
        <v>15.455237390000001</v>
      </c>
    </row>
    <row r="26" spans="1:13" ht="15" customHeight="1">
      <c r="A26" s="1"/>
      <c r="B26" s="263"/>
      <c r="C26" s="265" t="s">
        <v>15</v>
      </c>
      <c r="D26" s="324">
        <v>1</v>
      </c>
      <c r="E26" s="271">
        <v>12</v>
      </c>
      <c r="F26" s="327">
        <v>11</v>
      </c>
      <c r="G26" s="279">
        <v>15</v>
      </c>
      <c r="H26" s="172">
        <v>4.9308064199999997</v>
      </c>
      <c r="I26" s="283">
        <v>7.612388473149807E-3</v>
      </c>
      <c r="J26" s="154">
        <v>15.871383</v>
      </c>
      <c r="K26" s="283">
        <v>0.110544085598065</v>
      </c>
      <c r="L26" s="182">
        <v>8.6896742299999996</v>
      </c>
    </row>
    <row r="27" spans="1:13" ht="15.75" customHeight="1">
      <c r="A27" s="1"/>
      <c r="B27" s="266"/>
      <c r="C27" s="264" t="s">
        <v>12</v>
      </c>
      <c r="D27" s="325">
        <v>4</v>
      </c>
      <c r="E27" s="272">
        <v>24</v>
      </c>
      <c r="F27" s="325">
        <v>29</v>
      </c>
      <c r="G27" s="280">
        <v>47</v>
      </c>
      <c r="H27" s="174">
        <v>12.31639818</v>
      </c>
      <c r="I27" s="286">
        <v>2.5761907385676228E-3</v>
      </c>
      <c r="J27" s="176">
        <v>44.417333999999997</v>
      </c>
      <c r="K27" s="286">
        <v>6.1274885068643266E-2</v>
      </c>
      <c r="L27" s="177">
        <v>24.144911620000002</v>
      </c>
    </row>
    <row r="28" spans="1:13" ht="15">
      <c r="A28" s="1"/>
      <c r="B28" s="266"/>
      <c r="C28" s="264"/>
      <c r="D28" s="324"/>
      <c r="E28" s="271"/>
      <c r="F28" s="329"/>
      <c r="G28" s="276"/>
      <c r="H28" s="84"/>
      <c r="I28" s="284"/>
      <c r="J28" s="93"/>
      <c r="K28" s="284"/>
      <c r="L28" s="147"/>
    </row>
    <row r="29" spans="1:13" ht="15">
      <c r="A29" s="1"/>
      <c r="B29" s="266"/>
      <c r="C29" s="264" t="s">
        <v>70</v>
      </c>
      <c r="D29" s="323"/>
      <c r="E29" s="270"/>
      <c r="F29" s="327"/>
      <c r="G29" s="279"/>
      <c r="H29" s="172"/>
      <c r="I29" s="283"/>
      <c r="J29" s="93"/>
      <c r="K29" s="284"/>
      <c r="L29" s="147"/>
    </row>
    <row r="30" spans="1:13" ht="15">
      <c r="A30" s="1"/>
      <c r="B30" s="266"/>
      <c r="C30" s="265" t="s">
        <v>76</v>
      </c>
      <c r="D30" s="324"/>
      <c r="E30" s="271">
        <v>29</v>
      </c>
      <c r="F30" s="327">
        <v>12</v>
      </c>
      <c r="G30" s="277">
        <v>10</v>
      </c>
      <c r="H30" s="191"/>
      <c r="I30" s="283"/>
      <c r="J30" s="154">
        <v>8.5365149999999996</v>
      </c>
      <c r="K30" s="283">
        <v>3.6613843351548298E-2</v>
      </c>
      <c r="L30" s="182"/>
    </row>
    <row r="31" spans="1:13" ht="15">
      <c r="A31" s="1"/>
      <c r="B31" s="266"/>
      <c r="C31" s="265" t="s">
        <v>77</v>
      </c>
      <c r="D31" s="324"/>
      <c r="E31" s="271">
        <v>46.1</v>
      </c>
      <c r="F31" s="327">
        <v>13</v>
      </c>
      <c r="G31" s="277">
        <v>10</v>
      </c>
      <c r="H31" s="191"/>
      <c r="I31" s="283"/>
      <c r="J31" s="154">
        <v>10.141660999999999</v>
      </c>
      <c r="K31" s="283">
        <v>0.16183537633176767</v>
      </c>
      <c r="L31" s="182"/>
    </row>
    <row r="32" spans="1:13" ht="15">
      <c r="A32" s="1"/>
      <c r="B32" s="266"/>
      <c r="C32" s="265" t="s">
        <v>78</v>
      </c>
      <c r="D32" s="324"/>
      <c r="E32" s="271">
        <v>20.100000000000001</v>
      </c>
      <c r="F32" s="327">
        <v>9</v>
      </c>
      <c r="G32" s="277">
        <v>3</v>
      </c>
      <c r="H32" s="191"/>
      <c r="I32" s="283"/>
      <c r="J32" s="154">
        <v>1.923789</v>
      </c>
      <c r="K32" s="283">
        <v>0.1993697007481296</v>
      </c>
      <c r="L32" s="182"/>
    </row>
    <row r="33" spans="1:23" ht="15">
      <c r="A33" s="1"/>
      <c r="B33" s="266"/>
      <c r="C33" s="265" t="s">
        <v>79</v>
      </c>
      <c r="D33" s="324"/>
      <c r="E33" s="271">
        <v>26.5</v>
      </c>
      <c r="F33" s="327">
        <v>13</v>
      </c>
      <c r="G33" s="277">
        <v>8</v>
      </c>
      <c r="H33" s="191"/>
      <c r="I33" s="283"/>
      <c r="J33" s="154">
        <v>9.786035</v>
      </c>
      <c r="K33" s="283">
        <v>9.6843196592692152E-2</v>
      </c>
      <c r="L33" s="182"/>
    </row>
    <row r="34" spans="1:23" ht="15">
      <c r="A34" s="1"/>
      <c r="B34" s="266"/>
      <c r="C34" s="265" t="s">
        <v>80</v>
      </c>
      <c r="D34" s="324"/>
      <c r="E34" s="271">
        <v>7.8</v>
      </c>
      <c r="F34" s="327">
        <v>5</v>
      </c>
      <c r="G34" s="277">
        <v>4</v>
      </c>
      <c r="H34" s="191"/>
      <c r="I34" s="283"/>
      <c r="J34" s="154">
        <v>0.54658499999999999</v>
      </c>
      <c r="K34" s="283">
        <v>9.0988023952095778E-2</v>
      </c>
      <c r="L34" s="182"/>
    </row>
    <row r="35" spans="1:23" ht="15">
      <c r="A35" s="1"/>
      <c r="B35" s="266"/>
      <c r="C35" s="264" t="s">
        <v>12</v>
      </c>
      <c r="D35" s="325">
        <v>5</v>
      </c>
      <c r="E35" s="272">
        <v>129.5</v>
      </c>
      <c r="F35" s="325">
        <v>52</v>
      </c>
      <c r="G35" s="278">
        <v>35</v>
      </c>
      <c r="H35" s="192" t="s">
        <v>30</v>
      </c>
      <c r="I35" s="287" t="s">
        <v>30</v>
      </c>
      <c r="J35" s="176">
        <v>30.934584999999998</v>
      </c>
      <c r="K35" s="286">
        <v>0.10516183773355717</v>
      </c>
      <c r="L35" s="193" t="s">
        <v>45</v>
      </c>
    </row>
    <row r="36" spans="1:23" ht="15">
      <c r="A36" s="1"/>
      <c r="B36" s="266"/>
      <c r="C36" s="264"/>
      <c r="D36" s="326"/>
      <c r="E36" s="273"/>
      <c r="F36" s="330"/>
      <c r="G36" s="281"/>
      <c r="H36" s="85"/>
      <c r="I36" s="284"/>
      <c r="J36" s="145"/>
      <c r="K36" s="284"/>
      <c r="L36" s="149"/>
    </row>
    <row r="37" spans="1:23" ht="15">
      <c r="A37" s="1"/>
      <c r="B37" s="266"/>
      <c r="C37" s="268" t="s">
        <v>106</v>
      </c>
      <c r="D37" s="323"/>
      <c r="E37" s="270"/>
      <c r="F37" s="329"/>
      <c r="G37" s="279"/>
      <c r="H37" s="172"/>
      <c r="I37" s="283"/>
      <c r="J37" s="93"/>
      <c r="K37" s="284"/>
      <c r="L37" s="147"/>
    </row>
    <row r="38" spans="1:23" ht="15">
      <c r="A38" s="1"/>
      <c r="B38" s="266"/>
      <c r="C38" s="265" t="s">
        <v>32</v>
      </c>
      <c r="D38" s="374">
        <v>3</v>
      </c>
      <c r="E38" s="271">
        <v>15.1</v>
      </c>
      <c r="F38" s="327">
        <v>29</v>
      </c>
      <c r="G38" s="279">
        <v>15</v>
      </c>
      <c r="H38" s="172">
        <v>1.51454</v>
      </c>
      <c r="I38" s="283">
        <v>9.8145804349475635E-4</v>
      </c>
      <c r="J38" s="154">
        <v>20.226482000000001</v>
      </c>
      <c r="K38" s="283">
        <v>6.1217951795325937E-2</v>
      </c>
      <c r="L38" s="182">
        <v>10.625942119999999</v>
      </c>
    </row>
    <row r="39" spans="1:23" ht="15">
      <c r="A39" s="1"/>
      <c r="B39" s="266"/>
      <c r="C39" s="265" t="s">
        <v>33</v>
      </c>
      <c r="D39" s="374">
        <v>3</v>
      </c>
      <c r="E39" s="271">
        <v>14</v>
      </c>
      <c r="F39" s="327">
        <v>27</v>
      </c>
      <c r="G39" s="279">
        <v>7.5</v>
      </c>
      <c r="H39" s="172">
        <v>1.0562291863200002</v>
      </c>
      <c r="I39" s="283">
        <v>-1.8558610446737622E-2</v>
      </c>
      <c r="J39" s="154">
        <v>9.5456269999999996</v>
      </c>
      <c r="K39" s="283">
        <v>-4.796723187800743E-2</v>
      </c>
      <c r="L39" s="182">
        <v>4.9270104000000003</v>
      </c>
    </row>
    <row r="40" spans="1:23" ht="15">
      <c r="A40" s="1"/>
      <c r="B40" s="266"/>
      <c r="C40" s="264" t="s">
        <v>12</v>
      </c>
      <c r="D40" s="325">
        <v>6</v>
      </c>
      <c r="E40" s="274">
        <v>29.1</v>
      </c>
      <c r="F40" s="325">
        <v>56</v>
      </c>
      <c r="G40" s="282">
        <v>22.5</v>
      </c>
      <c r="H40" s="190">
        <v>2.5707691863200002</v>
      </c>
      <c r="I40" s="286">
        <v>-7.1402003277387079E-3</v>
      </c>
      <c r="J40" s="189">
        <v>29.772109</v>
      </c>
      <c r="K40" s="286">
        <v>2.3579792535039137E-2</v>
      </c>
      <c r="L40" s="194">
        <v>15.55295252</v>
      </c>
    </row>
    <row r="41" spans="1:23" ht="15">
      <c r="A41" s="1"/>
      <c r="B41" s="266"/>
      <c r="C41" s="264"/>
      <c r="D41" s="323"/>
      <c r="E41" s="270"/>
      <c r="F41" s="329"/>
      <c r="G41" s="276"/>
      <c r="H41" s="84"/>
      <c r="I41" s="284"/>
      <c r="J41" s="93"/>
      <c r="K41" s="284"/>
      <c r="L41" s="147"/>
    </row>
    <row r="42" spans="1:23" ht="15" customHeight="1" thickBot="1">
      <c r="A42" s="1"/>
      <c r="B42" s="288" t="s">
        <v>2</v>
      </c>
      <c r="C42" s="289"/>
      <c r="D42" s="290">
        <v>23</v>
      </c>
      <c r="E42" s="291">
        <v>303.95000000000005</v>
      </c>
      <c r="F42" s="290">
        <v>297</v>
      </c>
      <c r="G42" s="290">
        <v>247.5</v>
      </c>
      <c r="H42" s="291">
        <v>109.98766273232002</v>
      </c>
      <c r="I42" s="292">
        <v>6.9331505427304915E-3</v>
      </c>
      <c r="J42" s="291">
        <v>517.06989700000224</v>
      </c>
      <c r="K42" s="292">
        <v>2.0980722641283634E-2</v>
      </c>
      <c r="L42" s="293">
        <v>315.50974614000006</v>
      </c>
    </row>
    <row r="43" spans="1:23" s="32" customFormat="1" ht="6.75" customHeight="1">
      <c r="B43" s="45"/>
      <c r="C43" s="45"/>
      <c r="D43" s="46"/>
      <c r="E43" s="47"/>
      <c r="F43" s="46"/>
      <c r="G43" s="46"/>
      <c r="H43" s="47"/>
      <c r="J43" s="47"/>
      <c r="L43" s="48"/>
      <c r="M43" s="33"/>
      <c r="N43"/>
      <c r="O43"/>
      <c r="P43"/>
      <c r="Q43"/>
      <c r="R43"/>
      <c r="S43"/>
      <c r="T43"/>
      <c r="U43"/>
      <c r="V43"/>
      <c r="W43"/>
    </row>
    <row r="44" spans="1:23" ht="10.5" customHeight="1">
      <c r="A44" s="49"/>
      <c r="B44" s="50"/>
      <c r="C44" s="49"/>
      <c r="D44" s="49"/>
      <c r="E44" s="49"/>
      <c r="F44" s="51"/>
      <c r="G44" s="51"/>
      <c r="H44" s="49"/>
      <c r="J44" s="49"/>
      <c r="L44" s="89" t="s">
        <v>88</v>
      </c>
    </row>
    <row r="45" spans="1:23" ht="9.75" customHeight="1">
      <c r="A45" s="49"/>
      <c r="B45" s="32"/>
      <c r="C45" s="49"/>
      <c r="D45" s="49"/>
      <c r="E45" s="49"/>
      <c r="F45" s="51"/>
      <c r="G45" s="51"/>
      <c r="H45" s="49"/>
      <c r="J45" s="49"/>
      <c r="L45" s="32"/>
    </row>
    <row r="46" spans="1:23" ht="15.75" customHeight="1">
      <c r="A46" s="49"/>
      <c r="B46" s="121" t="s">
        <v>16</v>
      </c>
      <c r="C46" s="102"/>
      <c r="D46" s="49"/>
      <c r="E46" s="49"/>
      <c r="F46" s="51"/>
      <c r="G46" s="51"/>
      <c r="H46" s="49"/>
      <c r="J46" s="49"/>
      <c r="L46" s="52"/>
    </row>
    <row r="47" spans="1:23" ht="6.75" customHeight="1" thickBot="1">
      <c r="A47" s="49"/>
      <c r="B47" s="53"/>
      <c r="C47" s="53"/>
      <c r="D47" s="54"/>
      <c r="E47" s="55"/>
      <c r="F47" s="56"/>
      <c r="G47" s="51"/>
      <c r="H47" s="55"/>
      <c r="J47" s="49"/>
      <c r="L47" s="57"/>
    </row>
    <row r="48" spans="1:23" ht="4.5" hidden="1" customHeight="1" thickBot="1">
      <c r="A48" s="49"/>
      <c r="B48" s="53"/>
      <c r="C48" s="49"/>
      <c r="D48" s="54"/>
      <c r="E48" s="55"/>
      <c r="F48" s="56"/>
      <c r="G48" s="51"/>
      <c r="H48" s="55"/>
      <c r="J48" s="49"/>
      <c r="L48" s="57"/>
    </row>
    <row r="49" spans="1:12" ht="12.75" customHeight="1">
      <c r="A49" s="1"/>
      <c r="B49" s="294"/>
      <c r="C49" s="403"/>
      <c r="D49" s="407" t="s">
        <v>0</v>
      </c>
      <c r="E49" s="407" t="s">
        <v>1</v>
      </c>
      <c r="F49" s="405" t="s">
        <v>8</v>
      </c>
      <c r="G49" s="412" t="s">
        <v>9</v>
      </c>
      <c r="H49" s="409" t="s">
        <v>72</v>
      </c>
      <c r="I49" s="410" t="s">
        <v>130</v>
      </c>
      <c r="J49" s="407" t="s">
        <v>31</v>
      </c>
      <c r="K49" s="410" t="s">
        <v>130</v>
      </c>
      <c r="L49" s="260" t="s">
        <v>43</v>
      </c>
    </row>
    <row r="50" spans="1:12" ht="17.25" customHeight="1">
      <c r="A50" s="1"/>
      <c r="B50" s="263"/>
      <c r="C50" s="404"/>
      <c r="D50" s="408"/>
      <c r="E50" s="408"/>
      <c r="F50" s="406"/>
      <c r="G50" s="413"/>
      <c r="H50" s="408"/>
      <c r="I50" s="411"/>
      <c r="J50" s="414"/>
      <c r="K50" s="411"/>
      <c r="L50" s="262" t="s">
        <v>51</v>
      </c>
    </row>
    <row r="51" spans="1:12" ht="15">
      <c r="A51" s="1"/>
      <c r="B51" s="263"/>
      <c r="C51" s="268" t="s">
        <v>95</v>
      </c>
      <c r="D51" s="86"/>
      <c r="E51" s="269"/>
      <c r="F51" s="87"/>
      <c r="G51" s="275"/>
      <c r="H51" s="88"/>
      <c r="I51" s="283"/>
      <c r="J51" s="144"/>
      <c r="K51" s="283"/>
      <c r="L51" s="146"/>
    </row>
    <row r="52" spans="1:12" ht="15">
      <c r="A52" s="1"/>
      <c r="B52" s="263"/>
      <c r="C52" s="268"/>
      <c r="D52" s="86"/>
      <c r="E52" s="299"/>
      <c r="F52" s="87"/>
      <c r="G52" s="300"/>
      <c r="H52" s="88"/>
      <c r="I52" s="284"/>
      <c r="J52" s="144"/>
      <c r="K52" s="284"/>
      <c r="L52" s="146"/>
    </row>
    <row r="53" spans="1:12" ht="15">
      <c r="A53" s="1"/>
      <c r="B53" s="266"/>
      <c r="C53" s="268" t="s">
        <v>13</v>
      </c>
      <c r="D53" s="162"/>
      <c r="E53" s="271"/>
      <c r="F53" s="162"/>
      <c r="G53" s="279"/>
      <c r="H53" s="84"/>
      <c r="I53" s="284"/>
      <c r="J53" s="93"/>
      <c r="K53" s="284"/>
      <c r="L53" s="147"/>
    </row>
    <row r="54" spans="1:12" ht="14.25">
      <c r="A54" s="1"/>
      <c r="B54" s="263"/>
      <c r="C54" s="265" t="s">
        <v>14</v>
      </c>
      <c r="D54" s="162">
        <v>5</v>
      </c>
      <c r="E54" s="271">
        <v>39</v>
      </c>
      <c r="F54" s="162">
        <v>21</v>
      </c>
      <c r="G54" s="279">
        <v>22</v>
      </c>
      <c r="H54" s="172">
        <v>10.41696864</v>
      </c>
      <c r="I54" s="283">
        <v>2.4213410999141455E-2</v>
      </c>
      <c r="J54" s="154">
        <v>37.774555999999997</v>
      </c>
      <c r="K54" s="283">
        <v>3.3766310677425034E-2</v>
      </c>
      <c r="L54" s="183">
        <v>35.844900590000002</v>
      </c>
    </row>
    <row r="55" spans="1:12" ht="14.25">
      <c r="A55" s="1"/>
      <c r="B55" s="263"/>
      <c r="C55" s="265" t="s">
        <v>15</v>
      </c>
      <c r="D55" s="162">
        <v>8</v>
      </c>
      <c r="E55" s="271">
        <v>87</v>
      </c>
      <c r="F55" s="162">
        <v>30</v>
      </c>
      <c r="G55" s="279">
        <v>8</v>
      </c>
      <c r="H55" s="172">
        <v>10.457472579999999</v>
      </c>
      <c r="I55" s="283">
        <v>-2.0684039047072856E-3</v>
      </c>
      <c r="J55" s="154">
        <v>8.8612029999999997</v>
      </c>
      <c r="K55" s="283">
        <v>5.9621845896615684E-3</v>
      </c>
      <c r="L55" s="183">
        <v>12.99857883</v>
      </c>
    </row>
    <row r="56" spans="1:12" ht="14.25">
      <c r="A56" s="1"/>
      <c r="B56" s="263"/>
      <c r="C56" s="265" t="s">
        <v>42</v>
      </c>
      <c r="D56" s="162"/>
      <c r="E56" s="271">
        <v>0.89200000000000002</v>
      </c>
      <c r="F56" s="162">
        <v>3</v>
      </c>
      <c r="G56" s="279">
        <v>2</v>
      </c>
      <c r="H56" s="172">
        <v>1.8420000000000001E-3</v>
      </c>
      <c r="I56" s="283">
        <v>4.3399999999999998E-4</v>
      </c>
      <c r="J56" s="154">
        <v>5.1380000000000002E-3</v>
      </c>
      <c r="K56" s="301" t="s">
        <v>116</v>
      </c>
      <c r="L56" s="183">
        <v>4.1195500000000005E-3</v>
      </c>
    </row>
    <row r="57" spans="1:12" ht="15">
      <c r="A57" s="1"/>
      <c r="B57" s="263"/>
      <c r="C57" s="268" t="s">
        <v>12</v>
      </c>
      <c r="D57" s="185">
        <v>13</v>
      </c>
      <c r="E57" s="272">
        <v>126</v>
      </c>
      <c r="F57" s="185">
        <v>51</v>
      </c>
      <c r="G57" s="280">
        <v>30</v>
      </c>
      <c r="H57" s="174">
        <v>20.876283220000001</v>
      </c>
      <c r="I57" s="286">
        <v>1.0965419671524868E-2</v>
      </c>
      <c r="J57" s="176">
        <v>46.640896999999995</v>
      </c>
      <c r="K57" s="286">
        <v>2.8478924581022556E-2</v>
      </c>
      <c r="L57" s="184">
        <v>48.84759897</v>
      </c>
    </row>
    <row r="58" spans="1:12" ht="14.25">
      <c r="A58" s="1"/>
      <c r="B58" s="263"/>
      <c r="C58" s="265"/>
      <c r="D58" s="162"/>
      <c r="E58" s="270"/>
      <c r="F58" s="162"/>
      <c r="G58" s="276"/>
      <c r="H58" s="84"/>
      <c r="I58" s="284"/>
      <c r="J58" s="93"/>
      <c r="K58" s="284"/>
      <c r="L58" s="148"/>
    </row>
    <row r="59" spans="1:12" ht="15">
      <c r="A59" s="1"/>
      <c r="B59" s="266"/>
      <c r="C59" s="268" t="s">
        <v>70</v>
      </c>
      <c r="D59" s="68"/>
      <c r="E59" s="270"/>
      <c r="F59" s="68"/>
      <c r="G59" s="276"/>
      <c r="H59" s="84"/>
      <c r="I59" s="284"/>
      <c r="J59" s="93"/>
      <c r="K59" s="284"/>
      <c r="L59" s="148"/>
    </row>
    <row r="60" spans="1:12" ht="14.25">
      <c r="A60" s="1"/>
      <c r="B60" s="263"/>
      <c r="C60" s="265" t="s">
        <v>76</v>
      </c>
      <c r="D60" s="162"/>
      <c r="E60" s="271">
        <v>65.599999999999994</v>
      </c>
      <c r="F60" s="162">
        <v>19</v>
      </c>
      <c r="G60" s="279">
        <v>10</v>
      </c>
      <c r="H60" s="172">
        <v>21.585000000000001</v>
      </c>
      <c r="I60" s="283">
        <v>-8.7946676541373594E-4</v>
      </c>
      <c r="J60" s="154">
        <v>28.480907999999999</v>
      </c>
      <c r="K60" s="283">
        <v>-5.2770326906957949E-3</v>
      </c>
      <c r="L60" s="148"/>
    </row>
    <row r="61" spans="1:12" ht="15">
      <c r="A61" s="1"/>
      <c r="B61" s="266"/>
      <c r="C61" s="265" t="s">
        <v>77</v>
      </c>
      <c r="D61" s="162"/>
      <c r="E61" s="271">
        <v>95.6</v>
      </c>
      <c r="F61" s="162">
        <v>21</v>
      </c>
      <c r="G61" s="279">
        <v>10</v>
      </c>
      <c r="H61" s="172">
        <v>41.182000000000002</v>
      </c>
      <c r="I61" s="283">
        <v>-8.9764429025447081E-4</v>
      </c>
      <c r="J61" s="154">
        <v>26.548765</v>
      </c>
      <c r="K61" s="283">
        <v>2.8423978307185675E-2</v>
      </c>
      <c r="L61" s="148"/>
    </row>
    <row r="62" spans="1:12" ht="15">
      <c r="A62" s="1"/>
      <c r="B62" s="263"/>
      <c r="C62" s="265" t="s">
        <v>78</v>
      </c>
      <c r="D62" s="185"/>
      <c r="E62" s="271">
        <v>81.099999999999994</v>
      </c>
      <c r="F62" s="162">
        <v>16</v>
      </c>
      <c r="G62" s="279">
        <v>3</v>
      </c>
      <c r="H62" s="172">
        <v>8.8230000000000004</v>
      </c>
      <c r="I62" s="283">
        <v>-9.0589967161126936E-4</v>
      </c>
      <c r="J62" s="154">
        <v>5.5025760000000004</v>
      </c>
      <c r="K62" s="283">
        <v>-3.1565217391302932E-3</v>
      </c>
      <c r="L62" s="149"/>
    </row>
    <row r="63" spans="1:12" ht="14.25">
      <c r="A63" s="1"/>
      <c r="B63" s="263"/>
      <c r="C63" s="265" t="s">
        <v>79</v>
      </c>
      <c r="D63" s="162"/>
      <c r="E63" s="271">
        <v>115</v>
      </c>
      <c r="F63" s="162">
        <v>27</v>
      </c>
      <c r="G63" s="279">
        <v>8</v>
      </c>
      <c r="H63" s="172">
        <v>26.87</v>
      </c>
      <c r="I63" s="283">
        <v>-8.9239235517205918E-4</v>
      </c>
      <c r="J63" s="154">
        <v>24.416128</v>
      </c>
      <c r="K63" s="283">
        <v>-1.813133872200106E-2</v>
      </c>
      <c r="L63" s="147"/>
    </row>
    <row r="64" spans="1:12" ht="15">
      <c r="A64" s="1"/>
      <c r="B64" s="263"/>
      <c r="C64" s="265" t="s">
        <v>80</v>
      </c>
      <c r="D64" s="162"/>
      <c r="E64" s="271">
        <v>5.7</v>
      </c>
      <c r="F64" s="162">
        <v>2</v>
      </c>
      <c r="G64" s="279">
        <v>4</v>
      </c>
      <c r="H64" s="172">
        <v>0.88</v>
      </c>
      <c r="I64" s="283">
        <v>-1.1350737797956878E-3</v>
      </c>
      <c r="J64" s="154">
        <v>2.1409910000000001</v>
      </c>
      <c r="K64" s="283">
        <v>-1.4730326737229614E-2</v>
      </c>
      <c r="L64" s="149"/>
    </row>
    <row r="65" spans="1:13" ht="14.25">
      <c r="A65" s="1"/>
      <c r="B65" s="263"/>
      <c r="C65" s="265" t="s">
        <v>81</v>
      </c>
      <c r="D65" s="162"/>
      <c r="E65" s="271">
        <v>40.6</v>
      </c>
      <c r="F65" s="162">
        <v>8</v>
      </c>
      <c r="G65" s="279">
        <v>1</v>
      </c>
      <c r="H65" s="172">
        <v>2.1440000000000001</v>
      </c>
      <c r="I65" s="283">
        <v>-9.3196644920772592E-4</v>
      </c>
      <c r="J65" s="154">
        <v>1.1835819999999999</v>
      </c>
      <c r="K65" s="283">
        <v>0.10511858076563955</v>
      </c>
      <c r="L65" s="147"/>
    </row>
    <row r="66" spans="1:13" ht="15">
      <c r="A66" s="1"/>
      <c r="B66" s="263"/>
      <c r="C66" s="268" t="s">
        <v>12</v>
      </c>
      <c r="D66" s="185">
        <v>6</v>
      </c>
      <c r="E66" s="272">
        <v>403.59999999999997</v>
      </c>
      <c r="F66" s="185">
        <v>93</v>
      </c>
      <c r="G66" s="280">
        <v>36</v>
      </c>
      <c r="H66" s="174">
        <v>101.48400000000001</v>
      </c>
      <c r="I66" s="286">
        <v>-8.958897366477379E-4</v>
      </c>
      <c r="J66" s="176">
        <v>88.272949999999994</v>
      </c>
      <c r="K66" s="286">
        <v>2.2133790503870605E-3</v>
      </c>
      <c r="L66" s="177">
        <v>155.23699999999999</v>
      </c>
    </row>
    <row r="67" spans="1:13" ht="14.25">
      <c r="A67" s="1"/>
      <c r="B67" s="263"/>
      <c r="C67" s="265"/>
      <c r="D67" s="68"/>
      <c r="E67" s="270"/>
      <c r="F67" s="68"/>
      <c r="G67" s="276"/>
      <c r="H67" s="84"/>
      <c r="I67" s="283"/>
      <c r="J67" s="93"/>
      <c r="K67" s="284"/>
      <c r="L67" s="147"/>
    </row>
    <row r="68" spans="1:13" ht="15" customHeight="1" thickBot="1">
      <c r="A68" s="1"/>
      <c r="B68" s="295" t="s">
        <v>96</v>
      </c>
      <c r="C68" s="296"/>
      <c r="D68" s="297">
        <v>19</v>
      </c>
      <c r="E68" s="298">
        <v>529.59999999999991</v>
      </c>
      <c r="F68" s="297">
        <v>144</v>
      </c>
      <c r="G68" s="297">
        <v>66</v>
      </c>
      <c r="H68" s="298">
        <v>122.36028322000001</v>
      </c>
      <c r="I68" s="292">
        <v>1.1080746767323385E-3</v>
      </c>
      <c r="J68" s="298">
        <v>134.91384699999998</v>
      </c>
      <c r="K68" s="292">
        <v>1.1140530773309228E-2</v>
      </c>
      <c r="L68" s="293">
        <v>204.08459897</v>
      </c>
    </row>
    <row r="69" spans="1:13" ht="12" customHeight="1">
      <c r="A69" s="49"/>
      <c r="B69" s="61"/>
      <c r="C69" s="151"/>
      <c r="D69" s="122"/>
      <c r="E69" s="122"/>
      <c r="F69" s="122"/>
      <c r="G69" s="122"/>
      <c r="H69" s="122"/>
      <c r="I69" s="122"/>
      <c r="J69" s="122"/>
      <c r="K69" s="49"/>
      <c r="L69" s="1"/>
    </row>
    <row r="70" spans="1:13" ht="12" customHeight="1" thickBot="1">
      <c r="A70" s="49"/>
      <c r="B70" s="61"/>
      <c r="C70" s="151"/>
      <c r="D70" s="122"/>
      <c r="E70" s="122"/>
      <c r="F70" s="122"/>
      <c r="G70" s="122"/>
      <c r="H70" s="122"/>
      <c r="I70" s="122"/>
      <c r="J70" s="122"/>
      <c r="K70" s="49"/>
      <c r="L70" s="1"/>
    </row>
    <row r="71" spans="1:13" ht="48" customHeight="1">
      <c r="A71" s="49"/>
      <c r="B71" s="302"/>
      <c r="C71" s="303" t="s">
        <v>90</v>
      </c>
      <c r="D71" s="304" t="s">
        <v>0</v>
      </c>
      <c r="E71" s="304" t="s">
        <v>1</v>
      </c>
      <c r="F71" s="304" t="s">
        <v>8</v>
      </c>
      <c r="G71" s="304" t="s">
        <v>9</v>
      </c>
      <c r="H71" s="304" t="s">
        <v>72</v>
      </c>
      <c r="I71" s="305" t="s">
        <v>131</v>
      </c>
      <c r="J71" s="306" t="s">
        <v>31</v>
      </c>
      <c r="K71" s="305" t="s">
        <v>131</v>
      </c>
      <c r="L71" s="307" t="s">
        <v>141</v>
      </c>
    </row>
    <row r="72" spans="1:13" ht="16.5" customHeight="1">
      <c r="A72" s="49"/>
      <c r="B72" s="263"/>
      <c r="C72" s="265" t="s">
        <v>70</v>
      </c>
      <c r="D72" s="155">
        <v>1</v>
      </c>
      <c r="E72" s="271">
        <v>41.5</v>
      </c>
      <c r="F72" s="155">
        <v>6</v>
      </c>
      <c r="G72" s="277">
        <v>1</v>
      </c>
      <c r="H72" s="195" t="s">
        <v>30</v>
      </c>
      <c r="I72" s="285" t="s">
        <v>30</v>
      </c>
      <c r="J72" s="154">
        <v>0.134211</v>
      </c>
      <c r="K72" s="283">
        <v>1.5746268656715594E-3</v>
      </c>
      <c r="L72" s="196" t="s">
        <v>102</v>
      </c>
      <c r="M72" s="150"/>
    </row>
    <row r="73" spans="1:13" ht="11.25" customHeight="1">
      <c r="A73" s="49"/>
      <c r="B73" s="263"/>
      <c r="C73" s="265"/>
      <c r="D73" s="155"/>
      <c r="E73" s="271"/>
      <c r="F73" s="155"/>
      <c r="G73" s="277"/>
      <c r="H73" s="154"/>
      <c r="I73" s="285"/>
      <c r="J73" s="154"/>
      <c r="K73" s="283"/>
      <c r="L73" s="156"/>
      <c r="M73" s="150"/>
    </row>
    <row r="74" spans="1:13" ht="15" customHeight="1" thickBot="1">
      <c r="A74" s="49"/>
      <c r="B74" s="308" t="s">
        <v>135</v>
      </c>
      <c r="C74" s="309"/>
      <c r="D74" s="310">
        <v>1</v>
      </c>
      <c r="E74" s="311">
        <v>41.5</v>
      </c>
      <c r="F74" s="310">
        <v>6</v>
      </c>
      <c r="G74" s="310">
        <v>1</v>
      </c>
      <c r="H74" s="312" t="s">
        <v>30</v>
      </c>
      <c r="I74" s="313" t="s">
        <v>30</v>
      </c>
      <c r="J74" s="314">
        <v>0.134211</v>
      </c>
      <c r="K74" s="315">
        <v>1.5746268656715594E-3</v>
      </c>
      <c r="L74" s="316" t="s">
        <v>103</v>
      </c>
      <c r="M74" s="150"/>
    </row>
    <row r="75" spans="1:13" ht="7.5" customHeight="1">
      <c r="A75" s="49"/>
      <c r="B75" s="123"/>
      <c r="C75" s="123"/>
      <c r="D75" s="124"/>
      <c r="E75" s="125"/>
      <c r="F75" s="124"/>
      <c r="G75" s="126"/>
      <c r="H75" s="125"/>
      <c r="I75" s="126"/>
      <c r="J75" s="127"/>
      <c r="K75" s="58"/>
      <c r="L75" s="58"/>
    </row>
    <row r="76" spans="1:13" ht="12" customHeight="1">
      <c r="A76" s="49"/>
      <c r="B76" s="61"/>
      <c r="C76" s="151"/>
      <c r="D76" s="78"/>
      <c r="E76" s="78"/>
      <c r="F76" s="78"/>
      <c r="G76" s="78"/>
      <c r="H76" s="78"/>
      <c r="I76" s="60"/>
      <c r="J76" s="60"/>
      <c r="K76" s="49"/>
      <c r="L76" s="89" t="s">
        <v>88</v>
      </c>
    </row>
    <row r="77" spans="1:13" ht="18">
      <c r="A77" s="49"/>
      <c r="B77" s="62" t="s">
        <v>46</v>
      </c>
      <c r="C77" s="63"/>
      <c r="D77" s="78"/>
      <c r="E77" s="78"/>
      <c r="F77" s="78"/>
      <c r="G77" s="78"/>
      <c r="H77" s="78"/>
      <c r="I77" s="60"/>
      <c r="J77" s="78"/>
      <c r="K77" s="64"/>
      <c r="L77" s="1"/>
    </row>
    <row r="78" spans="1:13" ht="11.25" customHeight="1" thickBot="1">
      <c r="A78" s="49"/>
      <c r="B78" s="59"/>
      <c r="C78" s="151"/>
      <c r="D78" s="78"/>
      <c r="E78" s="78"/>
      <c r="F78" s="78"/>
      <c r="G78" s="78"/>
      <c r="H78" s="78"/>
      <c r="I78" s="60"/>
      <c r="J78" s="60"/>
      <c r="K78" s="64"/>
      <c r="L78" s="1"/>
    </row>
    <row r="79" spans="1:13" ht="30" customHeight="1">
      <c r="A79" s="1"/>
      <c r="B79" s="294"/>
      <c r="C79" s="317"/>
      <c r="D79" s="304" t="s">
        <v>0</v>
      </c>
      <c r="E79" s="304" t="s">
        <v>1</v>
      </c>
      <c r="F79" s="304" t="s">
        <v>8</v>
      </c>
      <c r="G79" s="304" t="s">
        <v>9</v>
      </c>
      <c r="H79" s="304" t="s">
        <v>72</v>
      </c>
      <c r="I79" s="305" t="s">
        <v>131</v>
      </c>
      <c r="J79" s="306" t="s">
        <v>31</v>
      </c>
      <c r="K79" s="305" t="s">
        <v>131</v>
      </c>
      <c r="L79" s="318" t="s">
        <v>17</v>
      </c>
      <c r="M79" s="1"/>
    </row>
    <row r="80" spans="1:13" ht="10.5" customHeight="1">
      <c r="A80" s="1"/>
      <c r="B80" s="263"/>
      <c r="C80" s="265"/>
      <c r="D80" s="186"/>
      <c r="E80" s="319"/>
      <c r="F80" s="186"/>
      <c r="G80" s="320"/>
      <c r="H80" s="187"/>
      <c r="I80" s="321"/>
      <c r="J80" s="154"/>
      <c r="K80" s="285"/>
      <c r="L80" s="188"/>
      <c r="M80" s="1"/>
    </row>
    <row r="81" spans="1:13" ht="15">
      <c r="A81" s="1"/>
      <c r="B81" s="266"/>
      <c r="C81" s="265" t="s">
        <v>11</v>
      </c>
      <c r="D81" s="155">
        <v>8</v>
      </c>
      <c r="E81" s="271">
        <v>121.35000000000001</v>
      </c>
      <c r="F81" s="155">
        <v>160</v>
      </c>
      <c r="G81" s="277">
        <v>143</v>
      </c>
      <c r="H81" s="154">
        <v>95.100495366000004</v>
      </c>
      <c r="I81" s="283">
        <v>7.8865966057797502E-3</v>
      </c>
      <c r="J81" s="154">
        <v>411.94586900000223</v>
      </c>
      <c r="K81" s="283">
        <v>1.0874733561470845E-2</v>
      </c>
      <c r="L81" s="160">
        <v>275.81188200000003</v>
      </c>
      <c r="M81" s="102"/>
    </row>
    <row r="82" spans="1:13" ht="14.25">
      <c r="A82" s="33"/>
      <c r="B82" s="263"/>
      <c r="C82" s="265" t="s">
        <v>13</v>
      </c>
      <c r="D82" s="155">
        <v>17</v>
      </c>
      <c r="E82" s="271">
        <v>150</v>
      </c>
      <c r="F82" s="155">
        <v>80</v>
      </c>
      <c r="G82" s="277">
        <v>49</v>
      </c>
      <c r="H82" s="154">
        <v>33.192681399999998</v>
      </c>
      <c r="I82" s="283">
        <v>7.8362003984278443E-3</v>
      </c>
      <c r="J82" s="154">
        <v>91.058230999999992</v>
      </c>
      <c r="K82" s="283">
        <v>4.4219387439099388E-2</v>
      </c>
      <c r="L82" s="160">
        <v>72.992510589999995</v>
      </c>
      <c r="M82" s="1"/>
    </row>
    <row r="83" spans="1:13" ht="14.25">
      <c r="A83" s="1"/>
      <c r="B83" s="263"/>
      <c r="C83" s="265" t="s">
        <v>70</v>
      </c>
      <c r="D83" s="155">
        <v>6</v>
      </c>
      <c r="E83" s="271">
        <v>515.79999999999995</v>
      </c>
      <c r="F83" s="155">
        <v>119</v>
      </c>
      <c r="G83" s="277">
        <v>36</v>
      </c>
      <c r="H83" s="154">
        <v>101.48400000000001</v>
      </c>
      <c r="I83" s="283">
        <v>-8.958897366477379E-4</v>
      </c>
      <c r="J83" s="154">
        <v>119.34174599999999</v>
      </c>
      <c r="K83" s="283">
        <v>2.7010886121700672E-2</v>
      </c>
      <c r="L83" s="160">
        <v>155.23699999999999</v>
      </c>
      <c r="M83" s="1"/>
    </row>
    <row r="84" spans="1:13" ht="14.25">
      <c r="A84" s="1"/>
      <c r="B84" s="263"/>
      <c r="C84" s="265" t="s">
        <v>106</v>
      </c>
      <c r="D84" s="155">
        <v>6</v>
      </c>
      <c r="E84" s="271">
        <v>29.1</v>
      </c>
      <c r="F84" s="155">
        <v>56</v>
      </c>
      <c r="G84" s="277">
        <v>22.5</v>
      </c>
      <c r="H84" s="154">
        <v>2.5707691863200002</v>
      </c>
      <c r="I84" s="283">
        <v>-7.1402003277387079E-3</v>
      </c>
      <c r="J84" s="154">
        <v>29.772109</v>
      </c>
      <c r="K84" s="283">
        <v>2.3579792535039137E-2</v>
      </c>
      <c r="L84" s="160">
        <v>15.55295252</v>
      </c>
      <c r="M84" s="28"/>
    </row>
    <row r="85" spans="1:13" ht="20.100000000000001" customHeight="1" thickBot="1">
      <c r="A85" s="1"/>
      <c r="B85" s="382" t="s">
        <v>136</v>
      </c>
      <c r="C85" s="376"/>
      <c r="D85" s="377">
        <v>37</v>
      </c>
      <c r="E85" s="378">
        <v>816.25</v>
      </c>
      <c r="F85" s="377">
        <v>415</v>
      </c>
      <c r="G85" s="377">
        <v>250.5</v>
      </c>
      <c r="H85" s="379">
        <v>232.34794595232</v>
      </c>
      <c r="I85" s="380">
        <v>3.8570951585316774E-3</v>
      </c>
      <c r="J85" s="379">
        <v>652.11795500000221</v>
      </c>
      <c r="K85" s="380">
        <v>1.892519167531681E-2</v>
      </c>
      <c r="L85" s="381">
        <v>519.59434510999995</v>
      </c>
      <c r="M85" s="102"/>
    </row>
    <row r="86" spans="1:13" ht="10.5" customHeight="1">
      <c r="A86" s="49"/>
      <c r="B86" s="44"/>
      <c r="C86" s="65"/>
      <c r="D86" s="128"/>
      <c r="E86" s="128"/>
      <c r="F86" s="128"/>
      <c r="G86" s="128"/>
      <c r="H86" s="128"/>
      <c r="I86" s="128"/>
      <c r="J86" s="128"/>
      <c r="K86" s="129"/>
      <c r="L86" s="129"/>
      <c r="M86" s="103"/>
    </row>
    <row r="87" spans="1:13">
      <c r="A87" s="49"/>
      <c r="B87" s="387" t="s">
        <v>146</v>
      </c>
      <c r="C87" s="388"/>
      <c r="D87" s="130"/>
      <c r="E87" s="130"/>
      <c r="G87" s="130"/>
      <c r="H87" s="79"/>
      <c r="I87" s="81" t="s">
        <v>124</v>
      </c>
      <c r="K87" s="79"/>
      <c r="L87" s="79"/>
      <c r="M87" s="103"/>
    </row>
    <row r="88" spans="1:13">
      <c r="A88" s="32"/>
      <c r="B88" s="389" t="s">
        <v>145</v>
      </c>
      <c r="C88" s="388"/>
      <c r="E88" s="71"/>
      <c r="G88" s="130"/>
      <c r="H88" s="32"/>
      <c r="I88" s="81" t="s">
        <v>147</v>
      </c>
      <c r="L88" s="32"/>
      <c r="M88" s="33"/>
    </row>
    <row r="89" spans="1:13">
      <c r="A89" s="32"/>
      <c r="B89" s="387" t="s">
        <v>144</v>
      </c>
      <c r="C89" s="388"/>
      <c r="D89" s="130"/>
      <c r="E89" s="71"/>
      <c r="F89" s="67"/>
      <c r="G89" s="32"/>
      <c r="H89" s="168"/>
      <c r="I89" s="66"/>
      <c r="J89" s="75"/>
      <c r="K89" s="77"/>
      <c r="L89" s="66"/>
      <c r="M89" s="33"/>
    </row>
    <row r="90" spans="1:13">
      <c r="A90" s="32"/>
      <c r="B90" s="389" t="s">
        <v>123</v>
      </c>
      <c r="C90" s="390"/>
      <c r="D90" s="130"/>
      <c r="E90" s="71"/>
      <c r="F90" s="32"/>
      <c r="H90" s="203"/>
      <c r="I90" s="66"/>
      <c r="J90" s="66"/>
      <c r="K90" s="32"/>
    </row>
    <row r="91" spans="1:13">
      <c r="D91" s="130"/>
      <c r="E91" s="71"/>
      <c r="H91" s="203"/>
    </row>
    <row r="92" spans="1:13">
      <c r="D92" s="130"/>
      <c r="E92" s="71"/>
      <c r="H92" s="203"/>
      <c r="L92" s="161"/>
    </row>
    <row r="93" spans="1:13">
      <c r="B93" s="171"/>
      <c r="C93" s="165"/>
      <c r="D93" s="130"/>
      <c r="E93" s="71"/>
      <c r="H93" s="203"/>
    </row>
    <row r="94" spans="1:13">
      <c r="B94" s="81"/>
      <c r="D94" s="130"/>
      <c r="E94" s="71"/>
      <c r="H94" s="203"/>
    </row>
    <row r="95" spans="1:13">
      <c r="B95" s="81"/>
      <c r="C95" s="130"/>
      <c r="D95" s="130"/>
      <c r="E95" s="71"/>
      <c r="H95" s="203"/>
    </row>
    <row r="96" spans="1:13">
      <c r="B96" s="81"/>
      <c r="C96" s="130"/>
      <c r="D96" s="130"/>
      <c r="E96" s="71"/>
      <c r="G96" s="205"/>
      <c r="H96" s="204"/>
    </row>
    <row r="97" spans="2:13">
      <c r="M97"/>
    </row>
    <row r="98" spans="2:13">
      <c r="M98"/>
    </row>
    <row r="99" spans="2:13">
      <c r="M99"/>
    </row>
    <row r="100" spans="2:13">
      <c r="E100" s="75"/>
      <c r="F100" s="75"/>
      <c r="G100" s="75"/>
      <c r="H100" s="75"/>
      <c r="I100" s="75"/>
      <c r="J100" s="75"/>
      <c r="K100" s="75"/>
    </row>
    <row r="103" spans="2:13">
      <c r="B103" s="130"/>
      <c r="D103" s="130"/>
    </row>
    <row r="104" spans="2:13">
      <c r="B104" s="81"/>
      <c r="C104" s="130"/>
      <c r="D104" s="130"/>
    </row>
    <row r="105" spans="2:13">
      <c r="B105" s="81"/>
      <c r="C105" s="130"/>
      <c r="D105" s="130"/>
    </row>
    <row r="106" spans="2:13">
      <c r="B106" s="81"/>
      <c r="C106" s="130"/>
      <c r="D106" s="130"/>
    </row>
  </sheetData>
  <mergeCells count="18">
    <mergeCell ref="K8:K9"/>
    <mergeCell ref="K49:K50"/>
    <mergeCell ref="H49:H50"/>
    <mergeCell ref="G49:G50"/>
    <mergeCell ref="J49:J50"/>
    <mergeCell ref="G8:G9"/>
    <mergeCell ref="J8:J9"/>
    <mergeCell ref="I8:I9"/>
    <mergeCell ref="C49:C50"/>
    <mergeCell ref="D49:D50"/>
    <mergeCell ref="E49:E50"/>
    <mergeCell ref="F49:F50"/>
    <mergeCell ref="I49:I50"/>
    <mergeCell ref="C8:C9"/>
    <mergeCell ref="D8:D9"/>
    <mergeCell ref="E8:E9"/>
    <mergeCell ref="H8:H9"/>
    <mergeCell ref="F8:F9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W108"/>
  <sheetViews>
    <sheetView zoomScale="90" zoomScaleNormal="90" zoomScaleSheetLayoutView="100" workbookViewId="0">
      <selection activeCell="B85" sqref="B85:O96"/>
    </sheetView>
  </sheetViews>
  <sheetFormatPr baseColWidth="10" defaultColWidth="11.42578125" defaultRowHeight="12.75"/>
  <cols>
    <col min="1" max="1" width="6.5703125" customWidth="1"/>
    <col min="2" max="2" width="40.7109375" customWidth="1"/>
    <col min="3" max="3" width="9.7109375" customWidth="1"/>
    <col min="4" max="4" width="13.42578125" customWidth="1"/>
    <col min="5" max="5" width="11.7109375" hidden="1" customWidth="1"/>
    <col min="6" max="6" width="11.5703125" customWidth="1"/>
    <col min="7" max="7" width="11.5703125" hidden="1" customWidth="1"/>
    <col min="8" max="9" width="13.5703125" customWidth="1"/>
    <col min="10" max="10" width="10.5703125" customWidth="1"/>
    <col min="11" max="11" width="12.140625" customWidth="1"/>
    <col min="12" max="12" width="11" customWidth="1"/>
    <col min="13" max="13" width="15.42578125" bestFit="1" customWidth="1"/>
    <col min="14" max="14" width="15.28515625" bestFit="1" customWidth="1"/>
    <col min="15" max="15" width="11.85546875" customWidth="1"/>
    <col min="16" max="16" width="13.5703125" bestFit="1" customWidth="1"/>
    <col min="17" max="17" width="12.7109375" bestFit="1" customWidth="1"/>
    <col min="21" max="21" width="14" customWidth="1"/>
  </cols>
  <sheetData>
    <row r="1" spans="1: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1"/>
      <c r="M2" s="7"/>
      <c r="N2" s="7"/>
      <c r="O2" s="7"/>
    </row>
    <row r="3" spans="1:15" ht="17.25" customHeight="1">
      <c r="A3" s="9"/>
      <c r="B3" s="10" t="s">
        <v>132</v>
      </c>
      <c r="C3" s="10"/>
      <c r="D3" s="10"/>
      <c r="E3" s="10"/>
      <c r="F3" s="10"/>
      <c r="G3" s="10"/>
      <c r="H3" s="10"/>
      <c r="I3" s="11"/>
      <c r="J3" s="11"/>
      <c r="K3" s="12"/>
      <c r="L3" s="12"/>
      <c r="M3" s="12"/>
      <c r="N3" s="12"/>
      <c r="O3" s="12"/>
    </row>
    <row r="4" spans="1:15" ht="6.75" customHeight="1">
      <c r="A4" s="7"/>
      <c r="B4" s="13"/>
      <c r="C4" s="13"/>
      <c r="D4" s="13"/>
      <c r="E4" s="13"/>
      <c r="F4" s="13"/>
      <c r="G4" s="13"/>
      <c r="H4" s="13"/>
      <c r="I4" s="11"/>
      <c r="J4" s="11"/>
      <c r="K4" s="12"/>
      <c r="L4" s="12"/>
      <c r="M4" s="12"/>
      <c r="N4" s="12"/>
      <c r="O4" s="12"/>
    </row>
    <row r="5" spans="1:15">
      <c r="A5" s="7"/>
      <c r="B5" s="14" t="s">
        <v>10</v>
      </c>
      <c r="C5" s="14"/>
      <c r="D5" s="14"/>
      <c r="E5" s="14"/>
      <c r="F5" s="14"/>
      <c r="G5" s="14"/>
      <c r="H5" s="14"/>
      <c r="I5" s="15"/>
      <c r="J5" s="15"/>
      <c r="K5" s="15"/>
      <c r="L5" s="18"/>
      <c r="M5" s="15"/>
      <c r="N5" s="15"/>
      <c r="O5" s="15"/>
    </row>
    <row r="6" spans="1:15" ht="9" customHeight="1" thickBot="1">
      <c r="A6" s="7"/>
      <c r="B6" s="16"/>
      <c r="C6" s="16"/>
      <c r="D6" s="16"/>
      <c r="E6" s="16"/>
      <c r="F6" s="16"/>
      <c r="G6" s="16"/>
      <c r="H6" s="16"/>
      <c r="I6" s="15"/>
      <c r="J6" s="15"/>
      <c r="K6" s="15"/>
      <c r="L6" s="15"/>
      <c r="M6" s="15"/>
      <c r="N6" s="12"/>
      <c r="O6" s="12"/>
    </row>
    <row r="7" spans="1:15" ht="12.75" customHeight="1">
      <c r="A7" s="7"/>
      <c r="B7" s="356"/>
      <c r="C7" s="423" t="s">
        <v>0</v>
      </c>
      <c r="D7" s="423" t="s">
        <v>1</v>
      </c>
      <c r="E7" s="423" t="s">
        <v>61</v>
      </c>
      <c r="F7" s="423" t="s">
        <v>54</v>
      </c>
      <c r="G7" s="423" t="s">
        <v>62</v>
      </c>
      <c r="H7" s="423" t="s">
        <v>69</v>
      </c>
      <c r="I7" s="423" t="s">
        <v>18</v>
      </c>
      <c r="J7" s="419" t="s">
        <v>133</v>
      </c>
      <c r="K7" s="423" t="s">
        <v>28</v>
      </c>
      <c r="L7" s="419" t="s">
        <v>133</v>
      </c>
      <c r="M7" s="421" t="s">
        <v>141</v>
      </c>
      <c r="N7" s="12"/>
      <c r="O7" s="12"/>
    </row>
    <row r="8" spans="1:15" ht="23.25" customHeight="1">
      <c r="A8" s="7"/>
      <c r="B8" s="357"/>
      <c r="C8" s="424"/>
      <c r="D8" s="424"/>
      <c r="E8" s="424"/>
      <c r="F8" s="424"/>
      <c r="G8" s="424"/>
      <c r="H8" s="424"/>
      <c r="I8" s="424"/>
      <c r="J8" s="420"/>
      <c r="K8" s="424"/>
      <c r="L8" s="420"/>
      <c r="M8" s="425"/>
      <c r="N8" s="12"/>
      <c r="O8" s="12"/>
    </row>
    <row r="9" spans="1:15" ht="13.5" customHeight="1">
      <c r="A9" s="7"/>
      <c r="B9" s="358" t="s">
        <v>86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2"/>
      <c r="N9" s="12"/>
      <c r="O9" s="12"/>
    </row>
    <row r="10" spans="1:15">
      <c r="A10" s="7"/>
      <c r="B10" s="359" t="s">
        <v>63</v>
      </c>
      <c r="C10" s="337">
        <v>102</v>
      </c>
      <c r="D10" s="339">
        <v>835.06</v>
      </c>
      <c r="E10" s="198">
        <v>1157</v>
      </c>
      <c r="F10" s="337">
        <v>903</v>
      </c>
      <c r="G10" s="199">
        <v>1</v>
      </c>
      <c r="H10" s="339">
        <v>8.7799999999999994</v>
      </c>
      <c r="I10" s="338">
        <v>43.508073000000003</v>
      </c>
      <c r="J10" s="340">
        <v>5.7213890816630093E-2</v>
      </c>
      <c r="K10" s="201">
        <v>215.39911599999999</v>
      </c>
      <c r="L10" s="340">
        <v>3.8232504958568614E-2</v>
      </c>
      <c r="M10" s="202">
        <v>152.62683899999999</v>
      </c>
      <c r="N10" s="15"/>
      <c r="O10" s="15"/>
    </row>
    <row r="11" spans="1:15">
      <c r="A11" s="7"/>
      <c r="B11" s="359" t="s">
        <v>19</v>
      </c>
      <c r="C11" s="337">
        <v>2</v>
      </c>
      <c r="D11" s="339">
        <v>8.07</v>
      </c>
      <c r="E11" s="198">
        <v>15</v>
      </c>
      <c r="F11" s="337">
        <v>12</v>
      </c>
      <c r="G11" s="199">
        <v>1</v>
      </c>
      <c r="H11" s="339">
        <v>9.07</v>
      </c>
      <c r="I11" s="338">
        <v>0.43657237999999998</v>
      </c>
      <c r="J11" s="340">
        <v>0.22266742529494293</v>
      </c>
      <c r="K11" s="201">
        <v>2.3562669999999999</v>
      </c>
      <c r="L11" s="340">
        <v>6.5438837808483349E-2</v>
      </c>
      <c r="M11" s="202">
        <v>0.94820475000000004</v>
      </c>
      <c r="N11" s="12"/>
      <c r="O11" s="12"/>
    </row>
    <row r="12" spans="1:15">
      <c r="A12" s="7"/>
      <c r="B12" s="359" t="s">
        <v>20</v>
      </c>
      <c r="C12" s="337">
        <v>29</v>
      </c>
      <c r="D12" s="339">
        <v>560.89</v>
      </c>
      <c r="E12" s="198">
        <v>187</v>
      </c>
      <c r="F12" s="337">
        <v>168</v>
      </c>
      <c r="G12" s="199">
        <v>1</v>
      </c>
      <c r="H12" s="339">
        <v>9.08</v>
      </c>
      <c r="I12" s="338">
        <v>12.26817898</v>
      </c>
      <c r="J12" s="340">
        <v>0.15164336613280574</v>
      </c>
      <c r="K12" s="201">
        <v>21.949081</v>
      </c>
      <c r="L12" s="340">
        <v>7.2325705578330207E-2</v>
      </c>
      <c r="M12" s="202">
        <v>12.502713960000001</v>
      </c>
      <c r="N12" s="12"/>
      <c r="O12" s="12"/>
    </row>
    <row r="13" spans="1:15">
      <c r="A13" s="7"/>
      <c r="B13" s="359" t="s">
        <v>50</v>
      </c>
      <c r="C13" s="337">
        <v>15</v>
      </c>
      <c r="D13" s="339">
        <v>187.65</v>
      </c>
      <c r="E13" s="198">
        <v>93</v>
      </c>
      <c r="F13" s="337">
        <v>83</v>
      </c>
      <c r="G13" s="199">
        <v>1</v>
      </c>
      <c r="H13" s="339">
        <v>8.77</v>
      </c>
      <c r="I13" s="338">
        <v>5.0542624400000005</v>
      </c>
      <c r="J13" s="340">
        <v>0.12299389468766139</v>
      </c>
      <c r="K13" s="201">
        <v>10.221182000000001</v>
      </c>
      <c r="L13" s="340">
        <v>6.1848206302181935E-2</v>
      </c>
      <c r="M13" s="202">
        <v>4.9072225400000002</v>
      </c>
      <c r="N13" s="12"/>
      <c r="O13" s="12"/>
    </row>
    <row r="14" spans="1:15">
      <c r="A14" s="7"/>
      <c r="B14" s="359" t="s">
        <v>21</v>
      </c>
      <c r="C14" s="337">
        <v>12</v>
      </c>
      <c r="D14" s="339">
        <v>115.47</v>
      </c>
      <c r="E14" s="198">
        <v>93</v>
      </c>
      <c r="F14" s="337">
        <v>74</v>
      </c>
      <c r="G14" s="199">
        <v>1</v>
      </c>
      <c r="H14" s="339">
        <v>8.57</v>
      </c>
      <c r="I14" s="338">
        <v>4.08183908</v>
      </c>
      <c r="J14" s="340">
        <v>0.14885040264065647</v>
      </c>
      <c r="K14" s="201">
        <v>13.710851999999999</v>
      </c>
      <c r="L14" s="340">
        <v>8.4916459897815211E-2</v>
      </c>
      <c r="M14" s="202">
        <v>6.5415484299999997</v>
      </c>
      <c r="N14" s="12"/>
      <c r="O14" s="12"/>
    </row>
    <row r="15" spans="1:15">
      <c r="A15" s="7"/>
      <c r="B15" s="360" t="s">
        <v>107</v>
      </c>
      <c r="C15" s="337">
        <v>1</v>
      </c>
      <c r="D15" s="339">
        <v>11.53</v>
      </c>
      <c r="E15" s="198">
        <v>3</v>
      </c>
      <c r="F15" s="337">
        <v>2</v>
      </c>
      <c r="G15" s="199">
        <v>1</v>
      </c>
      <c r="H15" s="339">
        <v>10.62</v>
      </c>
      <c r="I15" s="338">
        <v>0.14369487</v>
      </c>
      <c r="J15" s="340">
        <v>4.1119003063621776E-2</v>
      </c>
      <c r="K15" s="201">
        <v>0.21709700000000001</v>
      </c>
      <c r="L15" s="340">
        <v>-1.655258639824957E-2</v>
      </c>
      <c r="M15" s="202">
        <v>9.5873860000000005E-2</v>
      </c>
      <c r="N15" s="12"/>
      <c r="O15" s="12"/>
    </row>
    <row r="16" spans="1:15">
      <c r="A16" s="7"/>
      <c r="B16" s="359" t="s">
        <v>22</v>
      </c>
      <c r="C16" s="337">
        <v>46</v>
      </c>
      <c r="D16" s="339">
        <v>531.72</v>
      </c>
      <c r="E16" s="198">
        <v>329</v>
      </c>
      <c r="F16" s="337">
        <v>308</v>
      </c>
      <c r="G16" s="199">
        <v>1</v>
      </c>
      <c r="H16" s="339">
        <v>8.07</v>
      </c>
      <c r="I16" s="338">
        <v>14.75046472</v>
      </c>
      <c r="J16" s="340">
        <v>6.1848019806143038E-2</v>
      </c>
      <c r="K16" s="201">
        <v>42.514909000000003</v>
      </c>
      <c r="L16" s="340">
        <v>8.361669743356262E-2</v>
      </c>
      <c r="M16" s="202">
        <v>20.634202460000001</v>
      </c>
      <c r="N16" s="12"/>
      <c r="O16" s="12"/>
    </row>
    <row r="17" spans="1:15">
      <c r="A17" s="7"/>
      <c r="B17" s="359" t="s">
        <v>27</v>
      </c>
      <c r="C17" s="337">
        <v>10</v>
      </c>
      <c r="D17" s="339">
        <v>59.662999999999997</v>
      </c>
      <c r="E17" s="198">
        <v>29</v>
      </c>
      <c r="F17" s="337">
        <v>22</v>
      </c>
      <c r="G17" s="199">
        <v>1</v>
      </c>
      <c r="H17" s="339">
        <v>7.09</v>
      </c>
      <c r="I17" s="338">
        <v>0.80030199999999996</v>
      </c>
      <c r="J17" s="340">
        <v>6.7267802453877479E-2</v>
      </c>
      <c r="K17" s="201">
        <v>2.0693329999999999</v>
      </c>
      <c r="L17" s="340">
        <v>0.15341392368515797</v>
      </c>
      <c r="M17" s="202">
        <v>0.84905421999999997</v>
      </c>
      <c r="N17" s="12"/>
      <c r="O17" s="12"/>
    </row>
    <row r="18" spans="1:15">
      <c r="A18" s="7"/>
      <c r="B18" s="361" t="s">
        <v>73</v>
      </c>
      <c r="C18" s="337">
        <v>2</v>
      </c>
      <c r="D18" s="339">
        <v>32.409999999999997</v>
      </c>
      <c r="E18" s="198"/>
      <c r="F18" s="337">
        <v>23</v>
      </c>
      <c r="G18" s="199"/>
      <c r="H18" s="339">
        <v>10.3</v>
      </c>
      <c r="I18" s="338">
        <v>4.3071970000000004</v>
      </c>
      <c r="J18" s="340">
        <v>-7.2663789520939381E-5</v>
      </c>
      <c r="K18" s="201">
        <v>5.7847169999999997</v>
      </c>
      <c r="L18" s="340">
        <v>-1.3121435505141102E-2</v>
      </c>
      <c r="M18" s="202">
        <v>25.749774730000002</v>
      </c>
      <c r="N18" s="12"/>
      <c r="O18" s="12"/>
    </row>
    <row r="19" spans="1:15">
      <c r="A19" s="7"/>
      <c r="B19" s="360" t="s">
        <v>82</v>
      </c>
      <c r="C19" s="337">
        <v>4</v>
      </c>
      <c r="D19" s="339">
        <v>26.103999999999999</v>
      </c>
      <c r="E19" s="198">
        <v>8</v>
      </c>
      <c r="F19" s="337">
        <v>6</v>
      </c>
      <c r="G19" s="199">
        <v>1</v>
      </c>
      <c r="H19" s="339">
        <v>4.8499999999999996</v>
      </c>
      <c r="I19" s="338">
        <v>0.49737700000000001</v>
      </c>
      <c r="J19" s="340">
        <v>2.3013290074259817E-3</v>
      </c>
      <c r="K19" s="201">
        <v>0.55759400000000003</v>
      </c>
      <c r="L19" s="340">
        <v>-6.6091174332639835E-2</v>
      </c>
      <c r="M19" s="202">
        <v>0.21974489000000003</v>
      </c>
      <c r="N19" s="30"/>
      <c r="O19" s="30"/>
    </row>
    <row r="20" spans="1:15">
      <c r="A20" s="7"/>
      <c r="B20" s="360" t="s">
        <v>89</v>
      </c>
      <c r="C20" s="337">
        <v>2</v>
      </c>
      <c r="D20" s="339">
        <v>33.06</v>
      </c>
      <c r="E20" s="198">
        <v>9</v>
      </c>
      <c r="F20" s="337">
        <v>7</v>
      </c>
      <c r="G20" s="199">
        <v>1</v>
      </c>
      <c r="H20" s="339">
        <v>4.51</v>
      </c>
      <c r="I20" s="338">
        <v>0.28160225999999999</v>
      </c>
      <c r="J20" s="340">
        <v>2.9099112061461234E-3</v>
      </c>
      <c r="K20" s="201">
        <v>0.34088200000000002</v>
      </c>
      <c r="L20" s="340">
        <v>-2.2622228848646127E-2</v>
      </c>
      <c r="M20" s="202">
        <v>0.14821567999999999</v>
      </c>
      <c r="N20" s="30"/>
      <c r="O20" s="30"/>
    </row>
    <row r="21" spans="1:15">
      <c r="A21" s="7"/>
      <c r="B21" s="362" t="s">
        <v>122</v>
      </c>
      <c r="C21" s="337">
        <v>2</v>
      </c>
      <c r="D21" s="339">
        <v>24.541</v>
      </c>
      <c r="E21" s="198">
        <v>39</v>
      </c>
      <c r="F21" s="337">
        <v>36</v>
      </c>
      <c r="G21" s="199">
        <v>1</v>
      </c>
      <c r="H21" s="339">
        <v>8.09</v>
      </c>
      <c r="I21" s="338">
        <v>1.1307830000000001</v>
      </c>
      <c r="J21" s="340">
        <v>7.2731775189781396E-3</v>
      </c>
      <c r="K21" s="201">
        <v>3.0736340000000002</v>
      </c>
      <c r="L21" s="340">
        <v>9.6488571295048856E-2</v>
      </c>
      <c r="M21" s="202">
        <v>20.28255364</v>
      </c>
      <c r="N21" s="30"/>
      <c r="O21" s="30"/>
    </row>
    <row r="22" spans="1:15" ht="15" customHeight="1" thickBot="1">
      <c r="A22" s="7"/>
      <c r="B22" s="363" t="s">
        <v>2</v>
      </c>
      <c r="C22" s="344">
        <v>227</v>
      </c>
      <c r="D22" s="345">
        <v>2426.1680000000001</v>
      </c>
      <c r="E22" s="344">
        <v>1914</v>
      </c>
      <c r="F22" s="344">
        <v>1644</v>
      </c>
      <c r="G22" s="344">
        <v>7</v>
      </c>
      <c r="H22" s="346">
        <v>8.6230535279805345</v>
      </c>
      <c r="I22" s="345">
        <v>87.260346730000009</v>
      </c>
      <c r="J22" s="347">
        <v>7.4590246623801704E-2</v>
      </c>
      <c r="K22" s="346">
        <v>318.19466400000005</v>
      </c>
      <c r="L22" s="347">
        <v>4.9210322612887512E-2</v>
      </c>
      <c r="M22" s="348">
        <v>245.50594816</v>
      </c>
      <c r="N22" s="12"/>
      <c r="O22" s="12"/>
    </row>
    <row r="23" spans="1:15">
      <c r="A23" s="7"/>
      <c r="B23" s="16"/>
      <c r="C23" s="94"/>
      <c r="D23" s="95"/>
      <c r="E23" s="95"/>
      <c r="F23" s="95"/>
      <c r="G23" s="95"/>
      <c r="H23" s="95"/>
      <c r="I23" s="96"/>
      <c r="J23" s="96"/>
      <c r="K23" s="96"/>
      <c r="L23" s="96"/>
      <c r="M23" s="96"/>
      <c r="N23" s="15"/>
      <c r="O23" s="15"/>
    </row>
    <row r="24" spans="1:15">
      <c r="A24" s="7"/>
      <c r="B24" s="14" t="s">
        <v>16</v>
      </c>
      <c r="C24" s="131"/>
      <c r="D24" s="131"/>
      <c r="E24" s="131"/>
      <c r="F24" s="164"/>
      <c r="G24" s="131"/>
      <c r="H24" s="131"/>
      <c r="I24" s="96"/>
      <c r="J24" s="96"/>
      <c r="K24" s="96"/>
      <c r="L24" s="96"/>
      <c r="M24" s="96"/>
      <c r="N24" s="15"/>
      <c r="O24" s="15"/>
    </row>
    <row r="25" spans="1:15" ht="7.5" customHeight="1" thickBot="1">
      <c r="A25" s="7"/>
      <c r="B25" s="16"/>
      <c r="C25" s="95"/>
      <c r="D25" s="95"/>
      <c r="E25" s="95"/>
      <c r="F25" s="95"/>
      <c r="G25" s="95"/>
      <c r="H25" s="95"/>
      <c r="I25" s="96"/>
      <c r="J25" s="96"/>
      <c r="K25" s="96"/>
      <c r="L25" s="96"/>
      <c r="M25" s="96"/>
      <c r="N25" s="15"/>
      <c r="O25" s="15"/>
    </row>
    <row r="26" spans="1:15" ht="40.5" customHeight="1">
      <c r="A26" s="7"/>
      <c r="B26" s="364" t="s">
        <v>95</v>
      </c>
      <c r="C26" s="417" t="s">
        <v>0</v>
      </c>
      <c r="D26" s="417" t="s">
        <v>1</v>
      </c>
      <c r="E26" s="333" t="s">
        <v>61</v>
      </c>
      <c r="F26" s="333" t="s">
        <v>54</v>
      </c>
      <c r="G26" s="333" t="s">
        <v>62</v>
      </c>
      <c r="H26" s="334" t="s">
        <v>69</v>
      </c>
      <c r="I26" s="333" t="s">
        <v>18</v>
      </c>
      <c r="J26" s="419" t="s">
        <v>133</v>
      </c>
      <c r="K26" s="335" t="s">
        <v>28</v>
      </c>
      <c r="L26" s="419" t="s">
        <v>133</v>
      </c>
      <c r="M26" s="421" t="s">
        <v>141</v>
      </c>
      <c r="N26" s="15"/>
      <c r="O26" s="15"/>
    </row>
    <row r="27" spans="1:15" ht="15">
      <c r="A27" s="7"/>
      <c r="B27" s="365" t="s">
        <v>97</v>
      </c>
      <c r="C27" s="418"/>
      <c r="D27" s="418"/>
      <c r="E27" s="336"/>
      <c r="F27" s="336"/>
      <c r="G27" s="336"/>
      <c r="H27" s="331"/>
      <c r="I27" s="331"/>
      <c r="J27" s="420"/>
      <c r="K27" s="331"/>
      <c r="L27" s="420"/>
      <c r="M27" s="422"/>
      <c r="N27" s="15"/>
      <c r="O27" s="15"/>
    </row>
    <row r="28" spans="1:15">
      <c r="A28" s="7"/>
      <c r="B28" s="360" t="s">
        <v>23</v>
      </c>
      <c r="C28" s="206">
        <v>10</v>
      </c>
      <c r="D28" s="339">
        <v>165.9</v>
      </c>
      <c r="E28" s="207">
        <v>11</v>
      </c>
      <c r="F28" s="206">
        <v>11</v>
      </c>
      <c r="G28" s="208">
        <v>1</v>
      </c>
      <c r="H28" s="339">
        <v>6.07</v>
      </c>
      <c r="I28" s="200">
        <v>1.13009593</v>
      </c>
      <c r="J28" s="340">
        <v>2.3503830782139654E-3</v>
      </c>
      <c r="K28" s="201">
        <v>1.332919</v>
      </c>
      <c r="L28" s="340">
        <v>9.0362426428784615E-2</v>
      </c>
      <c r="M28" s="202">
        <v>0.75260998999999995</v>
      </c>
      <c r="N28" s="18"/>
      <c r="O28" s="18"/>
    </row>
    <row r="29" spans="1:15">
      <c r="A29" s="7"/>
      <c r="B29" s="360" t="s">
        <v>47</v>
      </c>
      <c r="C29" s="206">
        <v>22</v>
      </c>
      <c r="D29" s="339">
        <v>584.98</v>
      </c>
      <c r="E29" s="207">
        <v>22</v>
      </c>
      <c r="F29" s="206">
        <v>17</v>
      </c>
      <c r="G29" s="208">
        <v>1.2941176470588236</v>
      </c>
      <c r="H29" s="339">
        <v>6.9</v>
      </c>
      <c r="I29" s="200">
        <v>1.8562264199999998</v>
      </c>
      <c r="J29" s="340">
        <v>5.5191409861411807E-2</v>
      </c>
      <c r="K29" s="201">
        <v>1.2943640000000001</v>
      </c>
      <c r="L29" s="340">
        <v>6.3147493640568264E-2</v>
      </c>
      <c r="M29" s="202">
        <v>1.2801783999999998</v>
      </c>
      <c r="N29" s="18"/>
      <c r="O29" s="18"/>
    </row>
    <row r="30" spans="1:15">
      <c r="A30" s="7"/>
      <c r="B30" s="360" t="s">
        <v>68</v>
      </c>
      <c r="C30" s="206">
        <v>10</v>
      </c>
      <c r="D30" s="339">
        <v>312.75</v>
      </c>
      <c r="E30" s="207">
        <v>56</v>
      </c>
      <c r="F30" s="206">
        <v>52</v>
      </c>
      <c r="G30" s="208">
        <v>1</v>
      </c>
      <c r="H30" s="339">
        <v>2.96</v>
      </c>
      <c r="I30" s="200">
        <v>5.8723390000000002</v>
      </c>
      <c r="J30" s="340">
        <v>4.8060958217228514E-2</v>
      </c>
      <c r="K30" s="201">
        <v>2.4895450000000001</v>
      </c>
      <c r="L30" s="340">
        <v>9.3246847119031556E-2</v>
      </c>
      <c r="M30" s="202">
        <v>4.9706754800000006</v>
      </c>
      <c r="N30" s="18"/>
      <c r="O30" s="18"/>
    </row>
    <row r="31" spans="1:15">
      <c r="A31" s="7"/>
      <c r="B31" s="360" t="s">
        <v>41</v>
      </c>
      <c r="C31" s="206">
        <v>21</v>
      </c>
      <c r="D31" s="339">
        <v>424</v>
      </c>
      <c r="E31" s="207">
        <v>27</v>
      </c>
      <c r="F31" s="206">
        <v>22</v>
      </c>
      <c r="G31" s="208">
        <v>1</v>
      </c>
      <c r="H31" s="339">
        <v>6.8</v>
      </c>
      <c r="I31" s="200">
        <v>1.90001675</v>
      </c>
      <c r="J31" s="340">
        <v>-5.7921775476259749E-3</v>
      </c>
      <c r="K31" s="201">
        <v>2.3425259999999999</v>
      </c>
      <c r="L31" s="340">
        <v>4.5380384820665177E-2</v>
      </c>
      <c r="M31" s="202">
        <v>1.86963802</v>
      </c>
      <c r="N31" s="18"/>
      <c r="O31" s="18"/>
    </row>
    <row r="32" spans="1:15">
      <c r="A32" s="7"/>
      <c r="B32" s="360" t="s">
        <v>24</v>
      </c>
      <c r="C32" s="206">
        <v>18</v>
      </c>
      <c r="D32" s="339">
        <v>379.2</v>
      </c>
      <c r="E32" s="207">
        <v>56</v>
      </c>
      <c r="F32" s="206">
        <v>51</v>
      </c>
      <c r="G32" s="208">
        <v>1</v>
      </c>
      <c r="H32" s="339">
        <v>6.33</v>
      </c>
      <c r="I32" s="200">
        <v>3.7769689999999998</v>
      </c>
      <c r="J32" s="340">
        <v>5.7675554993759828E-2</v>
      </c>
      <c r="K32" s="201">
        <v>4.4459020000000002</v>
      </c>
      <c r="L32" s="340">
        <v>0.10345421544438099</v>
      </c>
      <c r="M32" s="202">
        <v>5.5002988300000002</v>
      </c>
      <c r="N32" s="18"/>
      <c r="O32" s="18"/>
    </row>
    <row r="33" spans="1:15">
      <c r="A33" s="7"/>
      <c r="B33" s="360" t="s">
        <v>48</v>
      </c>
      <c r="C33" s="206">
        <v>60</v>
      </c>
      <c r="D33" s="339">
        <v>1367.87</v>
      </c>
      <c r="E33" s="207">
        <v>42</v>
      </c>
      <c r="F33" s="206">
        <v>37</v>
      </c>
      <c r="G33" s="208">
        <v>1</v>
      </c>
      <c r="H33" s="339">
        <v>6.8</v>
      </c>
      <c r="I33" s="200">
        <v>4.4445520499999995</v>
      </c>
      <c r="J33" s="340">
        <v>3.0434477000429363E-2</v>
      </c>
      <c r="K33" s="201">
        <v>3.7686999999999999</v>
      </c>
      <c r="L33" s="340">
        <v>7.3046119030759263E-2</v>
      </c>
      <c r="M33" s="202">
        <v>6.5558467699999996</v>
      </c>
      <c r="N33" s="18"/>
      <c r="O33" s="18"/>
    </row>
    <row r="34" spans="1:15" ht="14.25" customHeight="1">
      <c r="A34" s="7"/>
      <c r="B34" s="360" t="s">
        <v>49</v>
      </c>
      <c r="C34" s="206">
        <v>4</v>
      </c>
      <c r="D34" s="339">
        <v>146.78</v>
      </c>
      <c r="E34" s="207">
        <v>17</v>
      </c>
      <c r="F34" s="206">
        <v>14</v>
      </c>
      <c r="G34" s="208">
        <v>0.9285714285714286</v>
      </c>
      <c r="H34" s="339">
        <v>8.17</v>
      </c>
      <c r="I34" s="200">
        <v>1.3214410000000001</v>
      </c>
      <c r="J34" s="340">
        <v>-1.7707331359987772E-2</v>
      </c>
      <c r="K34" s="201">
        <v>1.7227079999999999</v>
      </c>
      <c r="L34" s="340">
        <v>4.2403925863623355E-2</v>
      </c>
      <c r="M34" s="202">
        <v>1.22874814</v>
      </c>
      <c r="N34" s="18"/>
      <c r="O34" s="18"/>
    </row>
    <row r="35" spans="1:15">
      <c r="A35" s="7"/>
      <c r="B35" s="360" t="s">
        <v>25</v>
      </c>
      <c r="C35" s="206">
        <v>24</v>
      </c>
      <c r="D35" s="339">
        <v>843.28</v>
      </c>
      <c r="E35" s="207">
        <v>45</v>
      </c>
      <c r="F35" s="206">
        <v>40</v>
      </c>
      <c r="G35" s="208">
        <v>1</v>
      </c>
      <c r="H35" s="339">
        <v>6.7</v>
      </c>
      <c r="I35" s="200">
        <v>3.5067970000000002</v>
      </c>
      <c r="J35" s="340">
        <v>5.3740886137618226E-3</v>
      </c>
      <c r="K35" s="201">
        <v>3.4624039999999998</v>
      </c>
      <c r="L35" s="340">
        <v>4.2508738497836492E-2</v>
      </c>
      <c r="M35" s="202">
        <v>3.47805315</v>
      </c>
      <c r="N35" s="18"/>
      <c r="O35" s="18"/>
    </row>
    <row r="36" spans="1:15">
      <c r="A36" s="7"/>
      <c r="B36" s="360" t="s">
        <v>83</v>
      </c>
      <c r="C36" s="206">
        <v>39</v>
      </c>
      <c r="D36" s="339">
        <v>1806</v>
      </c>
      <c r="E36" s="207">
        <v>69</v>
      </c>
      <c r="F36" s="206">
        <v>57</v>
      </c>
      <c r="G36" s="208">
        <v>0.89473684210526316</v>
      </c>
      <c r="H36" s="339">
        <v>6.5</v>
      </c>
      <c r="I36" s="200">
        <v>4.38866975</v>
      </c>
      <c r="J36" s="340">
        <v>1.6123697653478337E-2</v>
      </c>
      <c r="K36" s="201">
        <v>1.7367300000000001</v>
      </c>
      <c r="L36" s="340">
        <v>2.950582558515202E-2</v>
      </c>
      <c r="M36" s="202">
        <v>3.7281317599999997</v>
      </c>
      <c r="N36" s="18"/>
      <c r="O36" s="18"/>
    </row>
    <row r="37" spans="1:15">
      <c r="A37" s="7"/>
      <c r="B37" s="360" t="s">
        <v>26</v>
      </c>
      <c r="C37" s="206">
        <v>7</v>
      </c>
      <c r="D37" s="339">
        <v>141.25</v>
      </c>
      <c r="E37" s="207">
        <v>14</v>
      </c>
      <c r="F37" s="206">
        <v>14</v>
      </c>
      <c r="G37" s="208">
        <v>0.9285714285714286</v>
      </c>
      <c r="H37" s="339">
        <v>5.01</v>
      </c>
      <c r="I37" s="200">
        <v>1.1549210000000001</v>
      </c>
      <c r="J37" s="340">
        <v>2.9546546818444799E-3</v>
      </c>
      <c r="K37" s="201">
        <v>1.397432</v>
      </c>
      <c r="L37" s="340">
        <v>4.1824873949830393E-2</v>
      </c>
      <c r="M37" s="202">
        <v>1.1956275700000001</v>
      </c>
      <c r="N37" s="18"/>
      <c r="O37" s="18"/>
    </row>
    <row r="38" spans="1:15">
      <c r="A38" s="7"/>
      <c r="B38" s="360" t="s">
        <v>53</v>
      </c>
      <c r="C38" s="206">
        <v>28</v>
      </c>
      <c r="D38" s="339">
        <v>547.85</v>
      </c>
      <c r="E38" s="207">
        <v>85</v>
      </c>
      <c r="F38" s="206">
        <v>85</v>
      </c>
      <c r="G38" s="208">
        <v>1</v>
      </c>
      <c r="H38" s="339">
        <v>9.11</v>
      </c>
      <c r="I38" s="200">
        <v>4.9491250000000004</v>
      </c>
      <c r="J38" s="340">
        <v>1.3864123923885014E-2</v>
      </c>
      <c r="K38" s="201">
        <v>5.7714970000000001</v>
      </c>
      <c r="L38" s="340">
        <v>8.7290143379574192E-2</v>
      </c>
      <c r="M38" s="202">
        <v>4.4739572900000004</v>
      </c>
      <c r="N38" s="18"/>
      <c r="O38" s="18"/>
    </row>
    <row r="39" spans="1:15">
      <c r="A39" s="7"/>
      <c r="B39" s="360" t="s">
        <v>27</v>
      </c>
      <c r="C39" s="206">
        <v>25</v>
      </c>
      <c r="D39" s="339">
        <v>598.23</v>
      </c>
      <c r="E39" s="207">
        <v>47</v>
      </c>
      <c r="F39" s="206">
        <v>44</v>
      </c>
      <c r="G39" s="208">
        <v>1.0681818181818181</v>
      </c>
      <c r="H39" s="339">
        <v>6.8</v>
      </c>
      <c r="I39" s="200">
        <v>2.8364959999999999</v>
      </c>
      <c r="J39" s="340">
        <v>-3.9597487002466604E-2</v>
      </c>
      <c r="K39" s="201">
        <v>3.7226810000000001</v>
      </c>
      <c r="L39" s="340">
        <v>4.9397214391081842E-2</v>
      </c>
      <c r="M39" s="202">
        <v>2.6382638700000003</v>
      </c>
      <c r="N39" s="18"/>
      <c r="O39" s="18"/>
    </row>
    <row r="40" spans="1:15">
      <c r="A40" s="7"/>
      <c r="B40" s="360" t="s">
        <v>110</v>
      </c>
      <c r="C40" s="206">
        <v>21</v>
      </c>
      <c r="D40" s="339">
        <v>584.87</v>
      </c>
      <c r="E40" s="207">
        <v>30</v>
      </c>
      <c r="F40" s="206">
        <v>25</v>
      </c>
      <c r="G40" s="208">
        <v>1.08</v>
      </c>
      <c r="H40" s="339">
        <v>6.7</v>
      </c>
      <c r="I40" s="200">
        <v>2.4043562400000003</v>
      </c>
      <c r="J40" s="340">
        <v>9.4305465055221832E-2</v>
      </c>
      <c r="K40" s="201">
        <v>1.178599</v>
      </c>
      <c r="L40" s="340">
        <v>0.10532584444584062</v>
      </c>
      <c r="M40" s="202">
        <v>2.3198359599999998</v>
      </c>
      <c r="N40" s="18"/>
      <c r="O40" s="18"/>
    </row>
    <row r="41" spans="1:15">
      <c r="A41" s="7"/>
      <c r="B41" s="360" t="s">
        <v>101</v>
      </c>
      <c r="C41" s="206">
        <v>108</v>
      </c>
      <c r="D41" s="339">
        <v>3776.3449999999998</v>
      </c>
      <c r="E41" s="207">
        <v>214</v>
      </c>
      <c r="F41" s="206">
        <v>170</v>
      </c>
      <c r="G41" s="208">
        <v>1.088235294117647</v>
      </c>
      <c r="H41" s="339">
        <v>6.6359999999999992</v>
      </c>
      <c r="I41" s="200">
        <v>12.468812560000002</v>
      </c>
      <c r="J41" s="340">
        <v>1.9031578966363719E-2</v>
      </c>
      <c r="K41" s="201">
        <v>6.8653719999999989</v>
      </c>
      <c r="L41" s="340">
        <v>7.6495903265188681E-2</v>
      </c>
      <c r="M41" s="202">
        <v>8.2480582000000009</v>
      </c>
      <c r="N41" s="18"/>
      <c r="O41" s="18"/>
    </row>
    <row r="42" spans="1:15" ht="15" customHeight="1" thickBot="1">
      <c r="A42" s="7"/>
      <c r="B42" s="367" t="s">
        <v>142</v>
      </c>
      <c r="C42" s="349">
        <v>397</v>
      </c>
      <c r="D42" s="350">
        <v>11679.305</v>
      </c>
      <c r="E42" s="349">
        <v>735</v>
      </c>
      <c r="F42" s="349">
        <v>639</v>
      </c>
      <c r="G42" s="349">
        <v>14.282414458606411</v>
      </c>
      <c r="H42" s="346">
        <v>6.6576056338028167</v>
      </c>
      <c r="I42" s="350">
        <v>52.010817700000004</v>
      </c>
      <c r="J42" s="347">
        <v>2.2690275529488001E-2</v>
      </c>
      <c r="K42" s="346">
        <v>41.531379000000001</v>
      </c>
      <c r="L42" s="347">
        <v>7.0375730900857955E-2</v>
      </c>
      <c r="M42" s="348">
        <v>48.239923430000005</v>
      </c>
      <c r="N42" s="18"/>
      <c r="O42" s="18"/>
    </row>
    <row r="43" spans="1:15">
      <c r="A43" s="1"/>
      <c r="B43" s="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27"/>
      <c r="N43" s="1"/>
      <c r="O43" s="1"/>
    </row>
    <row r="44" spans="1:15" ht="13.5" thickBot="1">
      <c r="A44" s="1"/>
      <c r="B44" s="1"/>
      <c r="C44" s="102"/>
      <c r="D44" s="102"/>
      <c r="E44" s="102"/>
      <c r="F44" s="159"/>
      <c r="G44" s="102"/>
      <c r="H44" s="102"/>
      <c r="I44" s="102"/>
      <c r="J44" s="102"/>
      <c r="K44" s="102"/>
      <c r="L44" s="102"/>
      <c r="M44" s="27"/>
      <c r="N44" s="1"/>
      <c r="O44" s="1"/>
    </row>
    <row r="45" spans="1:15" ht="38.25">
      <c r="A45" s="1"/>
      <c r="B45" s="366" t="s">
        <v>90</v>
      </c>
      <c r="C45" s="417" t="s">
        <v>0</v>
      </c>
      <c r="D45" s="417" t="s">
        <v>1</v>
      </c>
      <c r="E45" s="333" t="s">
        <v>61</v>
      </c>
      <c r="F45" s="333" t="s">
        <v>54</v>
      </c>
      <c r="G45" s="333" t="s">
        <v>62</v>
      </c>
      <c r="H45" s="334" t="s">
        <v>69</v>
      </c>
      <c r="I45" s="333" t="s">
        <v>18</v>
      </c>
      <c r="J45" s="419" t="s">
        <v>133</v>
      </c>
      <c r="K45" s="335" t="s">
        <v>28</v>
      </c>
      <c r="L45" s="419" t="s">
        <v>133</v>
      </c>
      <c r="M45" s="421" t="s">
        <v>141</v>
      </c>
      <c r="N45" s="1"/>
      <c r="O45" s="1"/>
    </row>
    <row r="46" spans="1:15">
      <c r="A46" s="1"/>
      <c r="B46" s="358" t="s">
        <v>97</v>
      </c>
      <c r="C46" s="418"/>
      <c r="D46" s="418"/>
      <c r="E46" s="336"/>
      <c r="F46" s="336"/>
      <c r="G46" s="336"/>
      <c r="H46" s="331"/>
      <c r="I46" s="331"/>
      <c r="J46" s="420"/>
      <c r="K46" s="331"/>
      <c r="L46" s="420"/>
      <c r="M46" s="422"/>
      <c r="N46" s="1"/>
      <c r="O46" s="1"/>
    </row>
    <row r="47" spans="1:15">
      <c r="A47" s="1"/>
      <c r="B47" s="360" t="s">
        <v>98</v>
      </c>
      <c r="C47" s="206">
        <v>5</v>
      </c>
      <c r="D47" s="341">
        <v>301</v>
      </c>
      <c r="E47" s="207"/>
      <c r="F47" s="206">
        <v>7</v>
      </c>
      <c r="G47" s="208"/>
      <c r="H47" s="342">
        <v>8.8800000000000008</v>
      </c>
      <c r="I47" s="200">
        <v>0.81388499999999997</v>
      </c>
      <c r="J47" s="340">
        <v>1.5783055992032259E-2</v>
      </c>
      <c r="K47" s="209">
        <v>0.23253699999999999</v>
      </c>
      <c r="L47" s="343">
        <v>3.9452686725283966E-2</v>
      </c>
      <c r="M47" s="210">
        <v>0.87878736000000002</v>
      </c>
      <c r="N47" s="1"/>
      <c r="O47" s="1"/>
    </row>
    <row r="48" spans="1:15">
      <c r="A48" s="1"/>
      <c r="B48" s="360" t="s">
        <v>99</v>
      </c>
      <c r="C48" s="206">
        <v>8</v>
      </c>
      <c r="D48" s="341">
        <v>312</v>
      </c>
      <c r="E48" s="207"/>
      <c r="F48" s="206">
        <v>38</v>
      </c>
      <c r="G48" s="208"/>
      <c r="H48" s="342">
        <v>5.5</v>
      </c>
      <c r="I48" s="200">
        <v>0.61858299999999999</v>
      </c>
      <c r="J48" s="340">
        <v>1.3419563459974814E-4</v>
      </c>
      <c r="K48" s="209">
        <v>0.12314700000000001</v>
      </c>
      <c r="L48" s="343">
        <v>0.12691484104760342</v>
      </c>
      <c r="M48" s="210">
        <v>0.26417465000000001</v>
      </c>
      <c r="N48" s="1"/>
      <c r="O48" s="1"/>
    </row>
    <row r="49" spans="1:15">
      <c r="A49" s="1"/>
      <c r="B49" s="360" t="s">
        <v>100</v>
      </c>
      <c r="C49" s="206">
        <v>9</v>
      </c>
      <c r="D49" s="341">
        <v>278</v>
      </c>
      <c r="E49" s="207"/>
      <c r="F49" s="206">
        <v>10</v>
      </c>
      <c r="G49" s="208"/>
      <c r="H49" s="342">
        <v>5.7200000000000006</v>
      </c>
      <c r="I49" s="200">
        <v>0.35352446999999998</v>
      </c>
      <c r="J49" s="340">
        <v>0.13866303479236369</v>
      </c>
      <c r="K49" s="209">
        <v>9.948499999999999E-2</v>
      </c>
      <c r="L49" s="343">
        <v>-5.3524369476077728E-2</v>
      </c>
      <c r="M49" s="210">
        <v>0.16702133</v>
      </c>
      <c r="N49" s="1"/>
      <c r="O49" s="1"/>
    </row>
    <row r="50" spans="1:15" ht="15" customHeight="1" thickBot="1">
      <c r="A50" s="1"/>
      <c r="B50" s="367" t="s">
        <v>143</v>
      </c>
      <c r="C50" s="349">
        <v>22</v>
      </c>
      <c r="D50" s="350">
        <v>891</v>
      </c>
      <c r="E50" s="349"/>
      <c r="F50" s="349">
        <v>55</v>
      </c>
      <c r="G50" s="349"/>
      <c r="H50" s="346">
        <v>5.9701818181818185</v>
      </c>
      <c r="I50" s="350">
        <v>1.7859924700000001</v>
      </c>
      <c r="J50" s="347">
        <v>3.2238916576884824E-2</v>
      </c>
      <c r="K50" s="346">
        <v>0.45516899999999999</v>
      </c>
      <c r="L50" s="347">
        <v>3.8961424332344216E-2</v>
      </c>
      <c r="M50" s="348">
        <v>1.3099833400000001</v>
      </c>
      <c r="N50" s="1"/>
      <c r="O50" s="1"/>
    </row>
    <row r="51" spans="1:15" ht="6.75" customHeight="1">
      <c r="A51" s="1"/>
      <c r="B51" s="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27"/>
      <c r="N51" s="1"/>
      <c r="O51" s="1"/>
    </row>
    <row r="52" spans="1:15">
      <c r="A52" s="1"/>
      <c r="B52" s="1"/>
      <c r="C52" s="102"/>
      <c r="D52" s="102"/>
      <c r="E52" s="102"/>
      <c r="F52" s="102"/>
      <c r="G52" s="102"/>
      <c r="H52" s="102"/>
      <c r="I52" s="159"/>
      <c r="J52" s="102"/>
      <c r="K52" s="102"/>
      <c r="L52" s="102"/>
      <c r="M52" s="89" t="s">
        <v>88</v>
      </c>
      <c r="N52" s="1"/>
      <c r="O52" s="1"/>
    </row>
    <row r="53" spans="1:15" ht="15">
      <c r="A53" s="1"/>
      <c r="B53" s="5" t="s">
        <v>4</v>
      </c>
      <c r="C53" s="5"/>
      <c r="D53" s="5"/>
      <c r="E53" s="5"/>
      <c r="F53" s="5"/>
      <c r="G53" s="5"/>
      <c r="H53" s="5"/>
      <c r="I53" s="102"/>
      <c r="J53" s="102"/>
      <c r="K53" s="102"/>
      <c r="L53" s="102"/>
      <c r="M53" s="102"/>
      <c r="N53" s="1"/>
      <c r="O53" s="1"/>
    </row>
    <row r="54" spans="1:15" ht="5.25" customHeight="1" thickBot="1">
      <c r="A54" s="1"/>
      <c r="B54" s="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7"/>
      <c r="O54" s="7"/>
    </row>
    <row r="55" spans="1:15" ht="40.5" customHeight="1">
      <c r="A55" s="1"/>
      <c r="B55" s="368"/>
      <c r="C55" s="334" t="s">
        <v>0</v>
      </c>
      <c r="D55" s="334" t="s">
        <v>1</v>
      </c>
      <c r="E55" s="334" t="s">
        <v>61</v>
      </c>
      <c r="F55" s="334" t="s">
        <v>54</v>
      </c>
      <c r="G55" s="334" t="s">
        <v>62</v>
      </c>
      <c r="H55" s="334" t="s">
        <v>69</v>
      </c>
      <c r="I55" s="334" t="s">
        <v>18</v>
      </c>
      <c r="J55" s="419" t="s">
        <v>133</v>
      </c>
      <c r="K55" s="334" t="s">
        <v>31</v>
      </c>
      <c r="L55" s="419" t="s">
        <v>133</v>
      </c>
      <c r="M55" s="421" t="s">
        <v>141</v>
      </c>
      <c r="N55" s="7"/>
      <c r="O55" s="7"/>
    </row>
    <row r="56" spans="1:15" ht="15" customHeight="1">
      <c r="A56" s="1"/>
      <c r="B56" s="369" t="s">
        <v>3</v>
      </c>
      <c r="C56" s="331"/>
      <c r="D56" s="331"/>
      <c r="E56" s="331"/>
      <c r="F56" s="331"/>
      <c r="G56" s="331"/>
      <c r="H56" s="331"/>
      <c r="I56" s="331"/>
      <c r="J56" s="420"/>
      <c r="K56" s="331"/>
      <c r="L56" s="420"/>
      <c r="M56" s="422"/>
      <c r="N56" s="7"/>
      <c r="O56" s="7"/>
    </row>
    <row r="57" spans="1:15">
      <c r="A57" s="1"/>
      <c r="B57" s="370" t="s">
        <v>111</v>
      </c>
      <c r="C57" s="206">
        <v>8</v>
      </c>
      <c r="D57" s="339">
        <v>77.010000000000005</v>
      </c>
      <c r="E57" s="207">
        <v>13</v>
      </c>
      <c r="F57" s="206">
        <v>11</v>
      </c>
      <c r="G57" s="208">
        <v>1</v>
      </c>
      <c r="H57" s="339">
        <v>4.01</v>
      </c>
      <c r="I57" s="200">
        <v>0.66218460000000001</v>
      </c>
      <c r="J57" s="340">
        <v>9.2211552211878905E-2</v>
      </c>
      <c r="K57" s="211">
        <v>1.4629719999999999</v>
      </c>
      <c r="L57" s="343">
        <v>4.7125860066092616E-2</v>
      </c>
      <c r="M57" s="210">
        <v>0.85861624999999997</v>
      </c>
      <c r="N57" s="104"/>
      <c r="O57" s="7"/>
    </row>
    <row r="58" spans="1:15">
      <c r="A58" s="1"/>
      <c r="B58" s="370" t="s">
        <v>5</v>
      </c>
      <c r="C58" s="206">
        <v>8</v>
      </c>
      <c r="D58" s="339">
        <v>38.61</v>
      </c>
      <c r="E58" s="207">
        <v>27</v>
      </c>
      <c r="F58" s="206">
        <v>23</v>
      </c>
      <c r="G58" s="208">
        <v>1</v>
      </c>
      <c r="H58" s="339">
        <v>5.33</v>
      </c>
      <c r="I58" s="200">
        <v>1.0975261000000001</v>
      </c>
      <c r="J58" s="340">
        <v>-7.3717648200097071E-3</v>
      </c>
      <c r="K58" s="211">
        <v>5.4945089999999999</v>
      </c>
      <c r="L58" s="343">
        <v>4.644178949728027E-2</v>
      </c>
      <c r="M58" s="210">
        <v>3.5772272599999999</v>
      </c>
      <c r="N58" s="104"/>
      <c r="O58" s="7"/>
    </row>
    <row r="59" spans="1:15">
      <c r="A59" s="1"/>
      <c r="B59" s="370" t="s">
        <v>66</v>
      </c>
      <c r="C59" s="206">
        <v>7</v>
      </c>
      <c r="D59" s="339">
        <v>49.02</v>
      </c>
      <c r="E59" s="207">
        <v>17</v>
      </c>
      <c r="F59" s="206">
        <v>14</v>
      </c>
      <c r="G59" s="208">
        <v>1.2142857142857142</v>
      </c>
      <c r="H59" s="339">
        <v>5.26</v>
      </c>
      <c r="I59" s="200">
        <v>0.89282399999999995</v>
      </c>
      <c r="J59" s="340">
        <v>-4.1525988040783494E-3</v>
      </c>
      <c r="K59" s="211">
        <v>1.8481780000000001</v>
      </c>
      <c r="L59" s="343">
        <v>3.7299912444155162E-2</v>
      </c>
      <c r="M59" s="210">
        <v>0.96801822999999998</v>
      </c>
      <c r="N59" s="104"/>
      <c r="O59" s="7"/>
    </row>
    <row r="60" spans="1:15">
      <c r="A60" s="1"/>
      <c r="B60" s="371" t="s">
        <v>65</v>
      </c>
      <c r="C60" s="206">
        <v>8</v>
      </c>
      <c r="D60" s="339">
        <v>39.799999999999997</v>
      </c>
      <c r="E60" s="207"/>
      <c r="F60" s="206">
        <v>15</v>
      </c>
      <c r="G60" s="208"/>
      <c r="H60" s="339">
        <v>8.4</v>
      </c>
      <c r="I60" s="200">
        <v>0.76764113</v>
      </c>
      <c r="J60" s="340">
        <v>2.5729807206801035E-2</v>
      </c>
      <c r="K60" s="211">
        <v>2.2186119999999998</v>
      </c>
      <c r="L60" s="343">
        <v>8.553442440712053E-2</v>
      </c>
      <c r="M60" s="210">
        <v>1.315671</v>
      </c>
      <c r="N60" s="104"/>
      <c r="O60" s="7"/>
    </row>
    <row r="61" spans="1:15">
      <c r="A61" s="1"/>
      <c r="B61" s="370" t="s">
        <v>109</v>
      </c>
      <c r="C61" s="206">
        <v>22</v>
      </c>
      <c r="D61" s="339">
        <v>132.70000000000002</v>
      </c>
      <c r="E61" s="207">
        <v>34</v>
      </c>
      <c r="F61" s="206">
        <v>33</v>
      </c>
      <c r="G61" s="208">
        <v>1.0303030303030303</v>
      </c>
      <c r="H61" s="339">
        <v>7.6999999999999993</v>
      </c>
      <c r="I61" s="200">
        <v>1.6751528500000001</v>
      </c>
      <c r="J61" s="340">
        <v>0.15427241650893062</v>
      </c>
      <c r="K61" s="211">
        <v>1.7685120000000001</v>
      </c>
      <c r="L61" s="343">
        <v>3.8881575353208561E-2</v>
      </c>
      <c r="M61" s="210">
        <v>0.77901297000000003</v>
      </c>
      <c r="N61" s="104"/>
      <c r="O61" s="7"/>
    </row>
    <row r="62" spans="1:15">
      <c r="A62" s="1"/>
      <c r="B62" s="370" t="s">
        <v>125</v>
      </c>
      <c r="C62" s="206">
        <v>2</v>
      </c>
      <c r="D62" s="339">
        <v>12.4</v>
      </c>
      <c r="E62" s="207">
        <v>7</v>
      </c>
      <c r="F62" s="206">
        <v>5</v>
      </c>
      <c r="G62" s="208">
        <v>1</v>
      </c>
      <c r="H62" s="339">
        <v>12.4</v>
      </c>
      <c r="I62" s="200">
        <v>0.29911662</v>
      </c>
      <c r="J62" s="340">
        <v>4.513493540287919E-5</v>
      </c>
      <c r="K62" s="211">
        <v>0.51399499999999998</v>
      </c>
      <c r="L62" s="343">
        <v>-2.7208154876024713E-2</v>
      </c>
      <c r="M62" s="210">
        <v>0.32848286999999998</v>
      </c>
      <c r="N62" s="104"/>
      <c r="O62" s="7"/>
    </row>
    <row r="63" spans="1:15">
      <c r="A63" s="1"/>
      <c r="B63" s="370" t="s">
        <v>7</v>
      </c>
      <c r="C63" s="206">
        <v>13</v>
      </c>
      <c r="D63" s="339">
        <v>109</v>
      </c>
      <c r="E63" s="207">
        <v>67</v>
      </c>
      <c r="F63" s="206">
        <v>56</v>
      </c>
      <c r="G63" s="208">
        <v>1</v>
      </c>
      <c r="H63" s="339">
        <v>8.77</v>
      </c>
      <c r="I63" s="200">
        <v>2.950431</v>
      </c>
      <c r="J63" s="340">
        <v>6.5998810591373178E-2</v>
      </c>
      <c r="K63" s="211">
        <v>13.992545</v>
      </c>
      <c r="L63" s="343">
        <v>5.3273764561081897E-2</v>
      </c>
      <c r="M63" s="210">
        <v>7.5314842799999999</v>
      </c>
      <c r="N63" s="104"/>
      <c r="O63" s="7"/>
    </row>
    <row r="64" spans="1:15">
      <c r="A64" s="1"/>
      <c r="B64" s="370" t="s">
        <v>6</v>
      </c>
      <c r="C64" s="206">
        <v>15</v>
      </c>
      <c r="D64" s="339">
        <v>124.21</v>
      </c>
      <c r="E64" s="207">
        <v>64</v>
      </c>
      <c r="F64" s="206">
        <v>58</v>
      </c>
      <c r="G64" s="208">
        <v>1.103448275862069</v>
      </c>
      <c r="H64" s="339">
        <v>11.58</v>
      </c>
      <c r="I64" s="200">
        <v>3.2034343199999999</v>
      </c>
      <c r="J64" s="340">
        <v>3.3486730943923029E-2</v>
      </c>
      <c r="K64" s="211">
        <v>13.640309999999999</v>
      </c>
      <c r="L64" s="343">
        <v>5.9468050385415472E-2</v>
      </c>
      <c r="M64" s="210">
        <v>7.4925432800000005</v>
      </c>
      <c r="N64" s="104"/>
      <c r="O64" s="7"/>
    </row>
    <row r="65" spans="1:23">
      <c r="A65" s="1"/>
      <c r="B65" s="370" t="s">
        <v>117</v>
      </c>
      <c r="C65" s="206">
        <v>8</v>
      </c>
      <c r="D65" s="339">
        <v>58.4</v>
      </c>
      <c r="E65" s="207">
        <v>5</v>
      </c>
      <c r="F65" s="206">
        <v>4</v>
      </c>
      <c r="G65" s="208">
        <v>1.25</v>
      </c>
      <c r="H65" s="339">
        <v>12</v>
      </c>
      <c r="I65" s="200">
        <v>0.22604299999999999</v>
      </c>
      <c r="J65" s="340">
        <v>0</v>
      </c>
      <c r="K65" s="211">
        <v>0.35767399999999999</v>
      </c>
      <c r="L65" s="343">
        <v>-6.6987692837429585E-2</v>
      </c>
      <c r="M65" s="210">
        <v>0.17712247</v>
      </c>
      <c r="N65" s="104"/>
      <c r="O65" s="7"/>
    </row>
    <row r="66" spans="1:23" ht="14.25" customHeight="1">
      <c r="A66" s="1"/>
      <c r="B66" s="370" t="s">
        <v>87</v>
      </c>
      <c r="C66" s="206">
        <v>60</v>
      </c>
      <c r="D66" s="339">
        <v>414.62999999999994</v>
      </c>
      <c r="E66" s="207">
        <v>76</v>
      </c>
      <c r="F66" s="206">
        <v>59</v>
      </c>
      <c r="G66" s="208">
        <v>1.2372881355932204</v>
      </c>
      <c r="H66" s="339">
        <v>10.971694915254236</v>
      </c>
      <c r="I66" s="200">
        <v>2.9239410500000003</v>
      </c>
      <c r="J66" s="340">
        <v>-5.5124055842195215E-2</v>
      </c>
      <c r="K66" s="211">
        <v>3.5682120000000008</v>
      </c>
      <c r="L66" s="343">
        <v>-2.0552355887288928E-2</v>
      </c>
      <c r="M66" s="210">
        <v>1.9952523600000003</v>
      </c>
      <c r="N66" s="104"/>
      <c r="O66" s="7"/>
    </row>
    <row r="67" spans="1:23" ht="15" customHeight="1" thickBot="1">
      <c r="A67" s="1"/>
      <c r="B67" s="372" t="s">
        <v>64</v>
      </c>
      <c r="C67" s="349">
        <v>151</v>
      </c>
      <c r="D67" s="350">
        <v>1055.78</v>
      </c>
      <c r="E67" s="349">
        <v>310</v>
      </c>
      <c r="F67" s="349">
        <v>278</v>
      </c>
      <c r="G67" s="351">
        <v>1</v>
      </c>
      <c r="H67" s="346">
        <v>9.1385971223021567</v>
      </c>
      <c r="I67" s="350">
        <v>14.698294669999999</v>
      </c>
      <c r="J67" s="347">
        <v>2.8196438359627759E-2</v>
      </c>
      <c r="K67" s="352">
        <v>44.865519000000006</v>
      </c>
      <c r="L67" s="347">
        <v>4.6061789046436624E-2</v>
      </c>
      <c r="M67" s="353">
        <v>25.02343097</v>
      </c>
      <c r="N67" s="104"/>
      <c r="O67" s="7"/>
    </row>
    <row r="68" spans="1:23">
      <c r="A68" s="1"/>
      <c r="B68" s="1"/>
      <c r="C68" s="102"/>
      <c r="D68" s="102"/>
      <c r="E68" s="105"/>
      <c r="F68" s="102"/>
      <c r="G68" s="102"/>
      <c r="H68" s="102"/>
      <c r="I68" s="102"/>
      <c r="J68" s="102"/>
      <c r="K68" s="102"/>
      <c r="L68" s="102"/>
      <c r="M68" s="102"/>
      <c r="N68" s="104"/>
      <c r="O68" s="7"/>
    </row>
    <row r="69" spans="1:23">
      <c r="A69" s="1"/>
      <c r="B69" s="1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4"/>
      <c r="O69" s="7"/>
    </row>
    <row r="70" spans="1:23" ht="15">
      <c r="A70" s="1"/>
      <c r="B70" s="6" t="s">
        <v>29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104"/>
      <c r="O70" s="7"/>
    </row>
    <row r="71" spans="1:23" ht="4.5" customHeight="1" thickBot="1">
      <c r="A71" s="1"/>
      <c r="B71" s="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4"/>
    </row>
    <row r="72" spans="1:23" ht="36.75" customHeight="1">
      <c r="A72" s="1"/>
      <c r="B72" s="428"/>
      <c r="C72" s="334" t="s">
        <v>0</v>
      </c>
      <c r="D72" s="334" t="s">
        <v>1</v>
      </c>
      <c r="E72" s="417" t="s">
        <v>61</v>
      </c>
      <c r="F72" s="417" t="s">
        <v>54</v>
      </c>
      <c r="G72" s="417" t="s">
        <v>62</v>
      </c>
      <c r="H72" s="334" t="s">
        <v>69</v>
      </c>
      <c r="I72" s="417" t="s">
        <v>18</v>
      </c>
      <c r="J72" s="419" t="s">
        <v>133</v>
      </c>
      <c r="K72" s="334" t="s">
        <v>31</v>
      </c>
      <c r="L72" s="419" t="s">
        <v>133</v>
      </c>
      <c r="M72" s="426" t="s">
        <v>141</v>
      </c>
      <c r="N72" s="104"/>
      <c r="O72" s="7"/>
      <c r="W72" s="19"/>
    </row>
    <row r="73" spans="1:23" ht="6.75" customHeight="1">
      <c r="A73" s="1"/>
      <c r="B73" s="429"/>
      <c r="C73" s="331"/>
      <c r="D73" s="331"/>
      <c r="E73" s="418"/>
      <c r="F73" s="418"/>
      <c r="G73" s="418"/>
      <c r="H73" s="331"/>
      <c r="I73" s="418"/>
      <c r="J73" s="420"/>
      <c r="K73" s="331"/>
      <c r="L73" s="420"/>
      <c r="M73" s="427"/>
      <c r="N73" s="104"/>
      <c r="O73" s="7"/>
      <c r="W73" s="19"/>
    </row>
    <row r="74" spans="1:23" ht="13.5" customHeight="1">
      <c r="A74" s="1"/>
      <c r="B74" s="370" t="s">
        <v>137</v>
      </c>
      <c r="C74" s="197">
        <v>227</v>
      </c>
      <c r="D74" s="339">
        <v>2426.1680000000001</v>
      </c>
      <c r="E74" s="198">
        <v>1914</v>
      </c>
      <c r="F74" s="206">
        <v>1644</v>
      </c>
      <c r="G74" s="179">
        <v>1</v>
      </c>
      <c r="H74" s="339">
        <v>8.6230535279805345</v>
      </c>
      <c r="I74" s="209">
        <v>87.260346730000009</v>
      </c>
      <c r="J74" s="343">
        <v>7.4590246623801704E-2</v>
      </c>
      <c r="K74" s="209">
        <v>318.19466400000005</v>
      </c>
      <c r="L74" s="343">
        <v>4.9210322612887512E-2</v>
      </c>
      <c r="M74" s="210">
        <v>245.50594816</v>
      </c>
      <c r="N74" s="104"/>
      <c r="O74" s="7"/>
      <c r="W74" s="19"/>
    </row>
    <row r="75" spans="1:23" ht="13.5" customHeight="1">
      <c r="A75" s="1"/>
      <c r="B75" s="370" t="s">
        <v>138</v>
      </c>
      <c r="C75" s="197">
        <v>419</v>
      </c>
      <c r="D75" s="339">
        <v>12570.305</v>
      </c>
      <c r="E75" s="198">
        <v>735</v>
      </c>
      <c r="F75" s="206">
        <v>694</v>
      </c>
      <c r="G75" s="179">
        <v>1.0453834115805947</v>
      </c>
      <c r="H75" s="339">
        <v>6.6031268011527375</v>
      </c>
      <c r="I75" s="209">
        <v>53.796810170000001</v>
      </c>
      <c r="J75" s="343">
        <v>2.3004443536845151E-2</v>
      </c>
      <c r="K75" s="209">
        <v>41.986547999999999</v>
      </c>
      <c r="L75" s="343">
        <v>7.0024991559385283E-2</v>
      </c>
      <c r="M75" s="210">
        <v>49.549906770000007</v>
      </c>
      <c r="N75" s="104"/>
      <c r="O75" s="7"/>
      <c r="W75" s="19"/>
    </row>
    <row r="76" spans="1:23" ht="15" customHeight="1">
      <c r="A76" s="1"/>
      <c r="B76" s="370" t="s">
        <v>139</v>
      </c>
      <c r="C76" s="197">
        <v>151</v>
      </c>
      <c r="D76" s="339">
        <v>1055.78</v>
      </c>
      <c r="E76" s="198">
        <v>310</v>
      </c>
      <c r="F76" s="206">
        <v>278</v>
      </c>
      <c r="G76" s="179">
        <v>1</v>
      </c>
      <c r="H76" s="339">
        <v>9.1385971223021567</v>
      </c>
      <c r="I76" s="209">
        <v>14.698294669999999</v>
      </c>
      <c r="J76" s="343">
        <v>2.8196438359627759E-2</v>
      </c>
      <c r="K76" s="209">
        <v>44.865519000000006</v>
      </c>
      <c r="L76" s="343">
        <v>4.6061789046436624E-2</v>
      </c>
      <c r="M76" s="210">
        <v>25.02343097</v>
      </c>
      <c r="N76" s="104"/>
      <c r="O76" s="7"/>
      <c r="W76" s="19"/>
    </row>
    <row r="77" spans="1:23" ht="20.25" customHeight="1" thickBot="1">
      <c r="A77" s="1"/>
      <c r="B77" s="373" t="s">
        <v>140</v>
      </c>
      <c r="C77" s="344">
        <v>797</v>
      </c>
      <c r="D77" s="345">
        <v>16052.253000000001</v>
      </c>
      <c r="E77" s="344">
        <v>2959</v>
      </c>
      <c r="F77" s="344">
        <v>2616</v>
      </c>
      <c r="G77" s="344">
        <v>3.0453834115805947</v>
      </c>
      <c r="H77" s="346">
        <v>8.1419724770642201</v>
      </c>
      <c r="I77" s="345">
        <v>155.75545156999999</v>
      </c>
      <c r="J77" s="354">
        <v>5.1792927096856976E-2</v>
      </c>
      <c r="K77" s="345">
        <v>405.04673100000008</v>
      </c>
      <c r="L77" s="347">
        <v>5.0979145403390005E-2</v>
      </c>
      <c r="M77" s="355">
        <v>320.0792859</v>
      </c>
      <c r="N77" s="104"/>
      <c r="O77" s="7"/>
      <c r="W77" s="19"/>
    </row>
    <row r="78" spans="1:23" ht="7.5" customHeight="1">
      <c r="A78" s="1"/>
      <c r="B78" s="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75"/>
      <c r="N78" s="104"/>
      <c r="O78" s="7"/>
      <c r="W78" s="19"/>
    </row>
    <row r="79" spans="1:23">
      <c r="A79" s="1"/>
      <c r="B79" s="1"/>
      <c r="C79" s="102"/>
      <c r="D79" s="102"/>
      <c r="E79" s="102"/>
      <c r="F79" s="102"/>
      <c r="G79" s="102"/>
      <c r="H79" s="102"/>
      <c r="I79" s="102"/>
      <c r="J79" s="102"/>
      <c r="K79" s="158"/>
      <c r="L79" s="158"/>
      <c r="M79" s="89" t="s">
        <v>88</v>
      </c>
      <c r="N79" s="89"/>
      <c r="O79" s="136"/>
      <c r="W79" s="19"/>
    </row>
    <row r="80" spans="1:23">
      <c r="A80" s="1"/>
      <c r="B80" s="1"/>
      <c r="C80" s="102"/>
      <c r="D80" s="102"/>
      <c r="E80" s="102"/>
      <c r="F80" s="102"/>
      <c r="G80" s="102"/>
      <c r="H80" s="102"/>
      <c r="I80" s="102"/>
      <c r="J80" s="102"/>
      <c r="K80" s="89"/>
      <c r="L80" s="89"/>
      <c r="M80" s="89"/>
      <c r="N80" s="71"/>
      <c r="O80" s="71"/>
      <c r="W80" s="19"/>
    </row>
    <row r="81" spans="1:23">
      <c r="A81" s="1"/>
      <c r="B81" s="1"/>
      <c r="C81" s="102"/>
      <c r="D81" s="102"/>
      <c r="E81" s="102"/>
      <c r="F81" s="102"/>
      <c r="G81" s="102"/>
      <c r="H81" s="102"/>
      <c r="I81" s="102"/>
      <c r="J81" s="158"/>
      <c r="K81" s="89"/>
      <c r="L81" s="89"/>
      <c r="M81" s="89"/>
      <c r="N81" s="71"/>
      <c r="O81" s="71"/>
      <c r="W81" s="19"/>
    </row>
    <row r="82" spans="1:23">
      <c r="A82" s="1"/>
      <c r="B82" s="1"/>
      <c r="C82" s="102"/>
      <c r="D82" s="102"/>
      <c r="E82" s="102"/>
      <c r="F82" s="102"/>
      <c r="G82" s="102"/>
      <c r="H82" s="102"/>
      <c r="I82" s="102"/>
      <c r="J82" s="158"/>
      <c r="K82" s="89"/>
      <c r="L82" s="89"/>
      <c r="M82" s="89"/>
      <c r="N82" s="71"/>
      <c r="O82" s="71"/>
      <c r="W82" s="19"/>
    </row>
    <row r="83" spans="1:23">
      <c r="A83" s="1"/>
      <c r="B83" s="152"/>
      <c r="C83" s="102"/>
      <c r="D83" s="102"/>
      <c r="E83" s="102"/>
      <c r="F83" s="102"/>
      <c r="G83" s="102"/>
      <c r="H83" s="102"/>
      <c r="I83" s="102"/>
      <c r="J83" s="158"/>
      <c r="K83" s="89"/>
      <c r="L83" s="89"/>
      <c r="M83" s="89"/>
      <c r="N83" s="91"/>
      <c r="O83" s="91"/>
      <c r="W83" s="19"/>
    </row>
    <row r="84" spans="1:23">
      <c r="A84" s="1"/>
      <c r="B84" s="152"/>
      <c r="C84" s="102"/>
      <c r="D84" s="102"/>
      <c r="E84" s="102"/>
      <c r="F84" s="102"/>
      <c r="G84" s="102"/>
      <c r="H84" s="102"/>
      <c r="I84" s="102"/>
      <c r="J84" s="102"/>
      <c r="K84" s="158"/>
      <c r="L84" s="158"/>
      <c r="M84" s="158"/>
      <c r="N84" s="153"/>
      <c r="O84" s="91"/>
      <c r="W84" s="19"/>
    </row>
    <row r="85" spans="1:23">
      <c r="A85" s="1"/>
    </row>
    <row r="86" spans="1:23" ht="15.75" customHeight="1">
      <c r="A86" s="4"/>
    </row>
    <row r="87" spans="1:23">
      <c r="A87" s="19"/>
    </row>
    <row r="88" spans="1:23" ht="12.75" customHeight="1">
      <c r="A88" s="19"/>
    </row>
    <row r="89" spans="1:23">
      <c r="A89" s="9"/>
    </row>
    <row r="90" spans="1:23" ht="12.75" customHeight="1">
      <c r="A90" s="19"/>
    </row>
    <row r="91" spans="1:23">
      <c r="A91" s="19"/>
    </row>
    <row r="92" spans="1:23">
      <c r="A92" s="19"/>
    </row>
    <row r="93" spans="1:23">
      <c r="A93" s="19"/>
    </row>
    <row r="94" spans="1:23">
      <c r="A94" s="19"/>
    </row>
    <row r="95" spans="1:23">
      <c r="A95" s="19"/>
    </row>
    <row r="96" spans="1:23" ht="40.5" customHeight="1">
      <c r="A96" s="19"/>
    </row>
    <row r="97" spans="3:13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3:13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3:13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3:13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3:13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3:13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3:13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3:13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3:13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3:13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3:13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3:13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</sheetData>
  <mergeCells count="32">
    <mergeCell ref="M72:M73"/>
    <mergeCell ref="B72:B73"/>
    <mergeCell ref="I72:I73"/>
    <mergeCell ref="E72:E73"/>
    <mergeCell ref="F72:F73"/>
    <mergeCell ref="G72:G73"/>
    <mergeCell ref="J72:J73"/>
    <mergeCell ref="L72:L73"/>
    <mergeCell ref="C26:C27"/>
    <mergeCell ref="D26:D27"/>
    <mergeCell ref="D7:D8"/>
    <mergeCell ref="C7:C8"/>
    <mergeCell ref="F7:F8"/>
    <mergeCell ref="E7:E8"/>
    <mergeCell ref="G7:G8"/>
    <mergeCell ref="M55:M56"/>
    <mergeCell ref="I7:I8"/>
    <mergeCell ref="K7:K8"/>
    <mergeCell ref="L26:L27"/>
    <mergeCell ref="L55:L56"/>
    <mergeCell ref="L7:L8"/>
    <mergeCell ref="M7:M8"/>
    <mergeCell ref="M26:M27"/>
    <mergeCell ref="H7:H8"/>
    <mergeCell ref="J7:J8"/>
    <mergeCell ref="J26:J27"/>
    <mergeCell ref="J55:J56"/>
    <mergeCell ref="C45:C46"/>
    <mergeCell ref="D45:D46"/>
    <mergeCell ref="L45:L46"/>
    <mergeCell ref="M45:M46"/>
    <mergeCell ref="J45:J46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E51"/>
  <sheetViews>
    <sheetView zoomScale="60" zoomScaleNormal="60" workbookViewId="0">
      <selection activeCell="C40" sqref="C40:C47"/>
    </sheetView>
  </sheetViews>
  <sheetFormatPr baseColWidth="10" defaultColWidth="11.42578125" defaultRowHeight="12.75"/>
  <cols>
    <col min="1" max="1" width="26.5703125" customWidth="1"/>
    <col min="2" max="2" width="9.7109375" style="26" customWidth="1"/>
    <col min="3" max="3" width="10.28515625" style="23" customWidth="1"/>
    <col min="4" max="4" width="3.140625" customWidth="1"/>
  </cols>
  <sheetData>
    <row r="2" spans="1:3" ht="15.75">
      <c r="A2" s="24" t="s">
        <v>31</v>
      </c>
    </row>
    <row r="4" spans="1:3">
      <c r="A4" s="20" t="s">
        <v>35</v>
      </c>
    </row>
    <row r="6" spans="1:3">
      <c r="B6" s="137" t="s">
        <v>36</v>
      </c>
      <c r="C6" s="36" t="s">
        <v>37</v>
      </c>
    </row>
    <row r="7" spans="1:3">
      <c r="A7" t="s">
        <v>38</v>
      </c>
      <c r="B7" s="26">
        <f>+Ferroviari!J42+Autobus!K22</f>
        <v>835.26456100000223</v>
      </c>
      <c r="C7" s="37">
        <f>+B7/$B$9</f>
        <v>0.79009881058399289</v>
      </c>
    </row>
    <row r="8" spans="1:3">
      <c r="A8" t="s">
        <v>39</v>
      </c>
      <c r="B8" s="26">
        <f>+Ferroviari!J68+Ferroviari!J74+Autobus!K42+Autobus!K50+Autobus!K67</f>
        <v>221.900125</v>
      </c>
      <c r="C8" s="37">
        <f>+B8/$B$9</f>
        <v>0.20990118941600694</v>
      </c>
    </row>
    <row r="9" spans="1:3">
      <c r="B9" s="138">
        <f>SUM(B7:B8)</f>
        <v>1057.1646860000023</v>
      </c>
      <c r="C9" s="37">
        <f>+B9/$B$9</f>
        <v>1</v>
      </c>
    </row>
    <row r="10" spans="1:3">
      <c r="A10" t="s">
        <v>40</v>
      </c>
    </row>
    <row r="26" spans="1:3">
      <c r="A26" s="20" t="s">
        <v>58</v>
      </c>
    </row>
    <row r="28" spans="1:3">
      <c r="B28" s="137" t="s">
        <v>36</v>
      </c>
      <c r="C28" s="36" t="s">
        <v>37</v>
      </c>
    </row>
    <row r="29" spans="1:3">
      <c r="A29" t="s">
        <v>59</v>
      </c>
      <c r="B29" s="26">
        <f>+Ferroviari!J85</f>
        <v>652.11795500000221</v>
      </c>
      <c r="C29" s="37">
        <f>+B29/$B$31</f>
        <v>0.61685559840957527</v>
      </c>
    </row>
    <row r="30" spans="1:3">
      <c r="A30" t="s">
        <v>85</v>
      </c>
      <c r="B30" s="26">
        <f>+Autobus!K77</f>
        <v>405.04673100000008</v>
      </c>
      <c r="C30" s="37">
        <f>+B30/$B$31</f>
        <v>0.38314440159042468</v>
      </c>
    </row>
    <row r="31" spans="1:3">
      <c r="B31" s="26">
        <f>SUM(B29:B30)</f>
        <v>1057.1646860000023</v>
      </c>
      <c r="C31" s="37">
        <f>+B31/$B$31</f>
        <v>1</v>
      </c>
    </row>
    <row r="32" spans="1:3">
      <c r="A32" t="s">
        <v>40</v>
      </c>
    </row>
    <row r="37" spans="1:5">
      <c r="A37" s="20" t="s">
        <v>60</v>
      </c>
      <c r="B37" s="139"/>
      <c r="C37" s="140"/>
    </row>
    <row r="38" spans="1:5">
      <c r="A38" s="75"/>
      <c r="B38" s="139"/>
      <c r="C38" s="140"/>
      <c r="E38" s="26"/>
    </row>
    <row r="39" spans="1:5">
      <c r="A39" s="75"/>
      <c r="B39" s="141" t="s">
        <v>36</v>
      </c>
      <c r="C39" s="142" t="s">
        <v>37</v>
      </c>
    </row>
    <row r="40" spans="1:5">
      <c r="A40" s="75" t="s">
        <v>56</v>
      </c>
      <c r="B40" s="139">
        <f>+Bàsiques!G8</f>
        <v>411.94586900000223</v>
      </c>
      <c r="C40" s="143">
        <f>+B40/$B$49</f>
        <v>0.38967047845561631</v>
      </c>
    </row>
    <row r="41" spans="1:5">
      <c r="A41" s="75" t="s">
        <v>55</v>
      </c>
      <c r="B41" s="139">
        <f>+Bàsiques!G9</f>
        <v>215.39911599999999</v>
      </c>
      <c r="C41" s="143">
        <f t="shared" ref="C41:C47" si="0">+B41/$B$49</f>
        <v>0.20375171328793285</v>
      </c>
    </row>
    <row r="42" spans="1:5">
      <c r="A42" s="75" t="s">
        <v>13</v>
      </c>
      <c r="B42" s="139">
        <f>+Bàsiques!G12</f>
        <v>91.058230999999992</v>
      </c>
      <c r="C42" s="143">
        <f t="shared" si="0"/>
        <v>8.613438587750917E-2</v>
      </c>
    </row>
    <row r="43" spans="1:5">
      <c r="A43" s="75" t="s">
        <v>70</v>
      </c>
      <c r="B43" s="139">
        <f>+Bàsiques!G13+Bàsiques!G25</f>
        <v>119.34174599999999</v>
      </c>
      <c r="C43" s="143">
        <f t="shared" si="0"/>
        <v>0.11288850978512514</v>
      </c>
    </row>
    <row r="44" spans="1:5">
      <c r="A44" s="75" t="s">
        <v>34</v>
      </c>
      <c r="B44" s="139">
        <f>+Bàsiques!G14</f>
        <v>29.772109</v>
      </c>
      <c r="C44" s="143">
        <f t="shared" si="0"/>
        <v>2.8162224291324787E-2</v>
      </c>
    </row>
    <row r="45" spans="1:5">
      <c r="A45" s="75" t="s">
        <v>105</v>
      </c>
      <c r="B45" s="139">
        <f>+Bàsiques!G15</f>
        <v>102.79554800000005</v>
      </c>
      <c r="C45" s="143">
        <f t="shared" si="0"/>
        <v>9.7237024052466176E-2</v>
      </c>
    </row>
    <row r="46" spans="1:5">
      <c r="A46" s="75" t="s">
        <v>75</v>
      </c>
      <c r="B46" s="139">
        <f>+Bàsiques!G16+Bàsiques!G26</f>
        <v>41.986547999999999</v>
      </c>
      <c r="C46" s="143">
        <f t="shared" si="0"/>
        <v>3.9716184768585731E-2</v>
      </c>
    </row>
    <row r="47" spans="1:5">
      <c r="A47" s="75" t="s">
        <v>44</v>
      </c>
      <c r="B47" s="139">
        <f>+Bàsiques!G17</f>
        <v>44.865519000000006</v>
      </c>
      <c r="C47" s="143">
        <f t="shared" si="0"/>
        <v>4.243947948143996E-2</v>
      </c>
    </row>
    <row r="48" spans="1:5">
      <c r="A48" s="75"/>
      <c r="B48" s="139"/>
      <c r="C48" s="143"/>
    </row>
    <row r="49" spans="1:3">
      <c r="A49" s="75"/>
      <c r="B49" s="139">
        <f>SUM(B40:B47)</f>
        <v>1057.1646860000021</v>
      </c>
      <c r="C49" s="143">
        <f>+B49/$B$49</f>
        <v>1</v>
      </c>
    </row>
    <row r="50" spans="1:3">
      <c r="A50" s="75" t="s">
        <v>40</v>
      </c>
      <c r="B50" s="139"/>
      <c r="C50" s="140"/>
    </row>
    <row r="51" spans="1:3">
      <c r="A51" s="75"/>
      <c r="B51" s="139"/>
      <c r="C51" s="140"/>
    </row>
  </sheetData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mbaurier</cp:lastModifiedBy>
  <cp:lastPrinted>2019-03-21T13:12:51Z</cp:lastPrinted>
  <dcterms:created xsi:type="dcterms:W3CDTF">2002-02-21T18:31:38Z</dcterms:created>
  <dcterms:modified xsi:type="dcterms:W3CDTF">2021-03-17T15:10:49Z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