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/>
  <bookViews>
    <workbookView xWindow="-15" yWindow="-15" windowWidth="19440" windowHeight="5880" tabRatio="806"/>
  </bookViews>
  <sheets>
    <sheet name="Bàsiques" sheetId="1" r:id="rId1"/>
    <sheet name="Ferroviari" sheetId="2" r:id="rId2"/>
    <sheet name="Autobus" sheetId="3" r:id="rId3"/>
    <sheet name="grafics" sheetId="4" r:id="rId4"/>
  </sheets>
  <externalReferences>
    <externalReference r:id="rId5"/>
  </externalReferences>
  <definedNames>
    <definedName name="_1Àrea_d_impressió" localSheetId="2">Autobus!$A$1:$N$78</definedName>
    <definedName name="_2Àrea_d_impressió" localSheetId="0">Bàsiques!$B$4:$I$20</definedName>
    <definedName name="_3Àrea_d_impressió" localSheetId="1">Ferroviari!$A$1:$K$87</definedName>
    <definedName name="_xlnm.Print_Area" localSheetId="2">Autobus!$A$1:$O$78</definedName>
    <definedName name="_xlnm.Print_Area" localSheetId="0">Bàsiques!$A$1:$I$41</definedName>
    <definedName name="_xlnm.Print_Area" localSheetId="1">Ferroviari!$A$1:$L$90</definedName>
  </definedNames>
  <calcPr calcId="125725"/>
</workbook>
</file>

<file path=xl/calcChain.xml><?xml version="1.0" encoding="utf-8"?>
<calcChain xmlns="http://schemas.openxmlformats.org/spreadsheetml/2006/main">
  <c r="B47" i="4"/>
  <c r="B46"/>
  <c r="B45"/>
  <c r="B44"/>
  <c r="C44" s="1"/>
  <c r="B43"/>
  <c r="B42"/>
  <c r="B41"/>
  <c r="B49" s="1"/>
  <c r="C49" s="1"/>
  <c r="B40"/>
  <c r="C40" s="1"/>
  <c r="B30"/>
  <c r="B29"/>
  <c r="B31" s="1"/>
  <c r="C31" s="1"/>
  <c r="B8"/>
  <c r="B7"/>
  <c r="C42" l="1"/>
  <c r="C46"/>
  <c r="C45"/>
  <c r="C30"/>
  <c r="C43"/>
  <c r="C47"/>
  <c r="C29"/>
  <c r="C41"/>
  <c r="B9"/>
  <c r="C9" s="1"/>
  <c r="C8" l="1"/>
  <c r="C7"/>
</calcChain>
</file>

<file path=xl/sharedStrings.xml><?xml version="1.0" encoding="utf-8"?>
<sst xmlns="http://schemas.openxmlformats.org/spreadsheetml/2006/main" count="294" uniqueCount="147">
  <si>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</si>
  <si>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</si>
  <si>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</si>
  <si>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</si>
  <si>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</si>
  <si>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</si>
  <si>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</si>
  <si>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TMESA (Terrassa)</t>
  </si>
  <si>
    <t>Estacions</t>
  </si>
  <si>
    <t>Trens /hora punta i sentit</t>
  </si>
  <si>
    <t>Primera Corona STI</t>
  </si>
  <si>
    <t>Metro</t>
  </si>
  <si>
    <t>Total</t>
  </si>
  <si>
    <t xml:space="preserve">FGC </t>
  </si>
  <si>
    <t>Línia Barcelona-Vallès</t>
  </si>
  <si>
    <t>Línia Llobregat-Anoia</t>
  </si>
  <si>
    <t>Resta STI</t>
  </si>
  <si>
    <t>Recaptació (M€)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</si>
  <si>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</si>
  <si>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</si>
  <si>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</si>
  <si>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</si>
  <si>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</si>
  <si>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</si>
  <si>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</si>
  <si>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</si>
  <si>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</si>
  <si>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</si>
  <si>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>Total transport interurbà</t>
  </si>
  <si>
    <t xml:space="preserve">Viatges (milions) </t>
  </si>
  <si>
    <t>Resum transport en autobús</t>
  </si>
  <si>
    <t>Total transport en autobús</t>
  </si>
  <si>
    <t>nd</t>
  </si>
  <si>
    <t>Total Transport Ferroviari</t>
  </si>
  <si>
    <t>Viatges (milions)</t>
  </si>
  <si>
    <t>Trambaix</t>
  </si>
  <si>
    <t>Trambesós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</si>
  <si>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</si>
  <si>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</si>
  <si>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</si>
  <si>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</si>
  <si>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</si>
  <si>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 xml:space="preserve">      Transport interurbà</t>
  </si>
  <si>
    <t xml:space="preserve">      T.urbà competència municipal</t>
  </si>
  <si>
    <t>Resum transport ferroviari</t>
  </si>
  <si>
    <t>Cingles Bus, SA</t>
  </si>
  <si>
    <t>Empresa Sagalés, SA</t>
  </si>
  <si>
    <t>Empresa Plana, SL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</si>
  <si>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</si>
  <si>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</si>
  <si>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</si>
  <si>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</si>
  <si>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</si>
  <si>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</si>
  <si>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</si>
  <si>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</si>
  <si>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Vehicles  en total</t>
  </si>
  <si>
    <t>% Vehicles  adaptats</t>
  </si>
  <si>
    <t>Transports de Barcelona, SA</t>
  </si>
  <si>
    <t>Total altres autobusos urbans</t>
  </si>
  <si>
    <t>Manresa Bus, SA</t>
  </si>
  <si>
    <t>CTSA-Rubí Bus</t>
  </si>
  <si>
    <t>Funicular Montjuïc</t>
  </si>
  <si>
    <t>UTE Julià-Trapsa-Marfina Bus</t>
  </si>
  <si>
    <t>Cintoi Bus, SL</t>
  </si>
  <si>
    <t>Edat mitjana flota en servei</t>
  </si>
  <si>
    <t>Rodalies de Catalunya (Renfe)</t>
  </si>
  <si>
    <t>Total TMB</t>
  </si>
  <si>
    <t>Cotxes-km (milions)</t>
  </si>
  <si>
    <t>SGMT, SL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</si>
  <si>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</si>
  <si>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</si>
  <si>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</si>
  <si>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</si>
  <si>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</si>
  <si>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</si>
  <si>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</si>
  <si>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</si>
  <si>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Bus Nou Barris, SLU</t>
  </si>
  <si>
    <t>La Hispano Igualadina, SL</t>
  </si>
  <si>
    <t>Transports de Barcelona</t>
  </si>
  <si>
    <t>Autobusos gestió AMB</t>
  </si>
  <si>
    <t xml:space="preserve">      Autobusos gestió AMB</t>
  </si>
  <si>
    <t>Altres (18)</t>
  </si>
  <si>
    <t>nd: No disponible</t>
  </si>
  <si>
    <t>UTE Monbus El Port</t>
  </si>
  <si>
    <t>Àmbit 7a corona del STI</t>
  </si>
  <si>
    <t>(*)</t>
  </si>
  <si>
    <t xml:space="preserve"> TOTAL STI</t>
  </si>
  <si>
    <t>(*) Dades de Rodalies de Catalunya (Renfe) incloses en l'àmbit de les corones 1-6</t>
  </si>
  <si>
    <t>nd     No disponible</t>
  </si>
  <si>
    <t>Àmbit corones 2 a 6 del STI</t>
  </si>
  <si>
    <t xml:space="preserve">    Total corones 2 a 6 del STI</t>
  </si>
  <si>
    <t xml:space="preserve">      Total 7a corona del STI</t>
  </si>
  <si>
    <t>Transport interurbà DGTM (Generalitat)</t>
  </si>
  <si>
    <t xml:space="preserve">SA Alsina Graells </t>
  </si>
  <si>
    <t>TEISA</t>
  </si>
  <si>
    <t>Altres (2)</t>
  </si>
  <si>
    <t>Total 7a. corona STI</t>
  </si>
  <si>
    <t>Altres (22)</t>
  </si>
  <si>
    <t xml:space="preserve">             nd</t>
  </si>
  <si>
    <t xml:space="preserve">  nd</t>
  </si>
  <si>
    <t>Àmbit corones 1 a 6 del STI</t>
  </si>
  <si>
    <t>TRAM</t>
  </si>
  <si>
    <t>TCC,SA</t>
  </si>
  <si>
    <t xml:space="preserve">        nd</t>
  </si>
  <si>
    <t xml:space="preserve">(2) Dades de Rodalies de Catalunya (Renfe) pel total STI.   </t>
  </si>
  <si>
    <t>(3) No inclou duplicitat de xarxa assignada a cada línia.</t>
  </si>
  <si>
    <t>(4) No inclou duplicitat d'estacions assignades a cada línia.</t>
  </si>
  <si>
    <t>Sarbus+Valldoreix Bus (Sant Cugat)</t>
  </si>
  <si>
    <t>TCC +E.Plana(Vilanova i la Geltrú)</t>
  </si>
  <si>
    <t>25 Osona Bus, SA</t>
  </si>
  <si>
    <t>E.Sagalés (TransGran)</t>
  </si>
  <si>
    <t>L1</t>
  </si>
  <si>
    <t xml:space="preserve">L2 </t>
  </si>
  <si>
    <t>L3</t>
  </si>
  <si>
    <t>L9 Nord / L10</t>
  </si>
  <si>
    <t>L9 Sud</t>
  </si>
  <si>
    <t>L11</t>
  </si>
  <si>
    <t>Dades bàsiques 2017</t>
  </si>
  <si>
    <r>
      <t>D</t>
    </r>
    <r>
      <rPr>
        <b/>
        <sz val="10"/>
        <rFont val="Arial"/>
        <family val="2"/>
      </rPr>
      <t xml:space="preserve">  17</t>
    </r>
  </si>
  <si>
    <t>/  16(%)</t>
  </si>
  <si>
    <t>Transport ferroviari. Any 2017</t>
  </si>
  <si>
    <r>
      <t>D 17</t>
    </r>
    <r>
      <rPr>
        <b/>
        <sz val="11"/>
        <rFont val="Arial"/>
        <family val="2"/>
      </rPr>
      <t>/16 (%)</t>
    </r>
  </si>
  <si>
    <r>
      <t xml:space="preserve">D </t>
    </r>
    <r>
      <rPr>
        <b/>
        <sz val="11"/>
        <rFont val="Arial"/>
        <family val="2"/>
      </rPr>
      <t>17/16 (%)</t>
    </r>
  </si>
  <si>
    <r>
      <t>D</t>
    </r>
    <r>
      <rPr>
        <b/>
        <sz val="11"/>
        <rFont val="Arial"/>
        <family val="2"/>
      </rPr>
      <t xml:space="preserve"> 17/16 (%)</t>
    </r>
  </si>
  <si>
    <r>
      <t>D</t>
    </r>
    <r>
      <rPr>
        <b/>
        <sz val="11"/>
        <rFont val="Arial"/>
        <family val="2"/>
      </rPr>
      <t xml:space="preserve"> 17/16(%)</t>
    </r>
  </si>
  <si>
    <t>Transport en autobús. Any 2017</t>
  </si>
  <si>
    <r>
      <t>D</t>
    </r>
    <r>
      <rPr>
        <b/>
        <sz val="10"/>
        <rFont val="Arial"/>
        <family val="2"/>
      </rPr>
      <t xml:space="preserve">  17/ 16 (%)</t>
    </r>
  </si>
  <si>
    <t xml:space="preserve">     Any 2017 corones 1-6</t>
  </si>
  <si>
    <t>-</t>
  </si>
  <si>
    <t>25 Osona Bus, SA (Vic)</t>
  </si>
  <si>
    <t>L4</t>
  </si>
  <si>
    <t>L5</t>
  </si>
  <si>
    <t>(1) Funicular fóra de servei. Previsió reobertura finals any 2018.</t>
  </si>
  <si>
    <t>Distribució viatges per àmbits</t>
  </si>
  <si>
    <t>Viatges</t>
  </si>
  <si>
    <t>%</t>
  </si>
  <si>
    <t>Total 1ª Corona</t>
  </si>
  <si>
    <t>Resta de l'àmit del STI</t>
  </si>
  <si>
    <t>Total 100%</t>
  </si>
  <si>
    <t>Distribució per modes</t>
  </si>
  <si>
    <t>mode ferroviari</t>
  </si>
  <si>
    <t>mode autobús</t>
  </si>
  <si>
    <t>Distribució per operadors</t>
  </si>
  <si>
    <t>Tramvia Metropolità</t>
  </si>
  <si>
    <t>Autobusos AMB (G.indirecta)</t>
  </si>
</sst>
</file>

<file path=xl/styles.xml><?xml version="1.0" encoding="utf-8"?>
<styleSheet xmlns="http://schemas.openxmlformats.org/spreadsheetml/2006/main">
  <numFmts count="22">
    <numFmt numFmtId="164" formatCode="_(* #,##0.00_);_(* \(#,##0.00\);_(* &quot;-&quot;??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0.000"/>
    <numFmt numFmtId="170" formatCode="_-* #,##0.00\ _€_-;\-* #,##0.00\ _€_-;_-* &quot;-&quot;\ _€_-;_-@_-"/>
    <numFmt numFmtId="171" formatCode="0.0%"/>
    <numFmt numFmtId="172" formatCode="0.0"/>
    <numFmt numFmtId="173" formatCode="#,##0.0"/>
    <numFmt numFmtId="174" formatCode="#,##0.000"/>
    <numFmt numFmtId="175" formatCode="_-* #,##0.0\ _p_t_a_-;\-* #,##0.0\ _p_t_a_-;_-* &quot;-&quot;?\ _p_t_a_-;_-@_-"/>
    <numFmt numFmtId="176" formatCode="#,##0.000000"/>
    <numFmt numFmtId="177" formatCode="_-* #,##0.00\ _p_t_a_-;\-* #,##0.00\ _p_t_a_-;_-* &quot;-&quot;?\ _p_t_a_-;_-@_-"/>
    <numFmt numFmtId="178" formatCode="0.0000"/>
    <numFmt numFmtId="179" formatCode="_-* #,##0\ _p_t_a_-;\-* #,##0\ _p_t_a_-;_-* &quot;-&quot;?\ _p_t_a_-;_-@_-"/>
    <numFmt numFmtId="180" formatCode="0.000000"/>
    <numFmt numFmtId="181" formatCode="_-* #,##0.0\ _p_t_a_-;\-* #,##0.0\ _p_t_a_-;_-* &quot;-&quot;\ _p_t_a_-;_-@_-"/>
    <numFmt numFmtId="182" formatCode="_-* #,##0.0\ _p_t_a_-;\-* #,##0.0\ _p_t_a_-;_-* &quot;-&quot;??\ _p_t_a_-;_-@_-"/>
    <numFmt numFmtId="183" formatCode="_-* #,##0.000\ _€_-;\-* #,##0.000\ _€_-;_-* &quot;-&quot;?\ _€_-;_-@_-"/>
    <numFmt numFmtId="184" formatCode="_-* #,##0.0\ _€_-;\-* #,##0.0\ _€_-;_-* &quot;-&quot;?\ _€_-;_-@_-"/>
    <numFmt numFmtId="185" formatCode="_-* #,##0.0000\ _p_t_a_-;\-* #,##0.0000\ _p_t_a_-;_-* &quot;-&quot;?\ _p_t_a_-;_-@_-"/>
  </numFmts>
  <fonts count="33">
    <font>
      <sz val="10"/>
      <name val="Arial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theme="3" tint="0.59999389629810485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0" fillId="5" borderId="0" xfId="0" applyFill="1"/>
    <xf numFmtId="0" fontId="5" fillId="5" borderId="0" xfId="0" applyFont="1" applyFill="1"/>
    <xf numFmtId="0" fontId="7" fillId="5" borderId="0" xfId="0" applyFont="1" applyFill="1"/>
    <xf numFmtId="0" fontId="0" fillId="5" borderId="0" xfId="0" applyFill="1" applyBorder="1"/>
    <xf numFmtId="0" fontId="4" fillId="2" borderId="5" xfId="0" applyFont="1" applyFill="1" applyBorder="1" applyAlignment="1" applyProtection="1">
      <alignment vertical="center"/>
    </xf>
    <xf numFmtId="0" fontId="6" fillId="5" borderId="0" xfId="0" applyFont="1" applyFill="1"/>
    <xf numFmtId="0" fontId="3" fillId="7" borderId="2" xfId="0" applyFont="1" applyFill="1" applyBorder="1"/>
    <xf numFmtId="0" fontId="6" fillId="5" borderId="0" xfId="0" applyFont="1" applyFill="1" applyBorder="1"/>
    <xf numFmtId="0" fontId="0" fillId="8" borderId="0" xfId="0" applyFill="1"/>
    <xf numFmtId="0" fontId="5" fillId="8" borderId="0" xfId="0" applyFont="1" applyFill="1"/>
    <xf numFmtId="0" fontId="0" fillId="8" borderId="0" xfId="0" applyFill="1" applyBorder="1"/>
    <xf numFmtId="0" fontId="5" fillId="8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0" fontId="0" fillId="8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0" borderId="0" xfId="0" applyFill="1"/>
    <xf numFmtId="0" fontId="11" fillId="8" borderId="0" xfId="0" applyFont="1" applyFill="1" applyAlignment="1" applyProtection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4" fontId="10" fillId="0" borderId="0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67" fontId="0" fillId="5" borderId="0" xfId="0" applyNumberFormat="1" applyFill="1"/>
    <xf numFmtId="167" fontId="7" fillId="5" borderId="0" xfId="0" applyNumberFormat="1" applyFont="1" applyFill="1"/>
    <xf numFmtId="171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3" fillId="8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 applyProtection="1">
      <alignment horizontal="center" vertical="justify"/>
    </xf>
    <xf numFmtId="3" fontId="0" fillId="0" borderId="0" xfId="0" applyNumberFormat="1" applyBorder="1" applyAlignment="1">
      <alignment horizontal="center"/>
    </xf>
    <xf numFmtId="0" fontId="9" fillId="8" borderId="0" xfId="0" applyFont="1" applyFill="1" applyAlignment="1">
      <alignment horizontal="right"/>
    </xf>
    <xf numFmtId="0" fontId="10" fillId="4" borderId="1" xfId="0" applyFont="1" applyFill="1" applyBorder="1"/>
    <xf numFmtId="0" fontId="10" fillId="5" borderId="0" xfId="0" applyFont="1" applyFill="1"/>
    <xf numFmtId="0" fontId="11" fillId="8" borderId="0" xfId="0" applyFont="1" applyFill="1"/>
    <xf numFmtId="0" fontId="10" fillId="8" borderId="0" xfId="0" applyFont="1" applyFill="1" applyBorder="1" applyAlignment="1" applyProtection="1">
      <alignment horizontal="center" vertical="center"/>
    </xf>
    <xf numFmtId="4" fontId="0" fillId="5" borderId="0" xfId="0" applyNumberFormat="1" applyFill="1"/>
    <xf numFmtId="0" fontId="3" fillId="4" borderId="0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Continuous" wrapText="1"/>
    </xf>
    <xf numFmtId="0" fontId="10" fillId="4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 applyProtection="1">
      <alignment horizontal="center" vertical="center"/>
      <protection locked="0"/>
    </xf>
    <xf numFmtId="175" fontId="3" fillId="0" borderId="0" xfId="0" applyNumberFormat="1" applyFont="1" applyFill="1" applyBorder="1" applyAlignment="1" applyProtection="1">
      <alignment horizontal="center" vertical="center"/>
    </xf>
    <xf numFmtId="170" fontId="3" fillId="0" borderId="0" xfId="4" applyNumberFormat="1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right"/>
    </xf>
    <xf numFmtId="0" fontId="10" fillId="2" borderId="1" xfId="0" applyFont="1" applyFill="1" applyBorder="1" applyAlignment="1" applyProtection="1">
      <alignment vertical="center"/>
    </xf>
    <xf numFmtId="169" fontId="0" fillId="8" borderId="0" xfId="0" applyNumberFormat="1" applyFill="1"/>
    <xf numFmtId="169" fontId="0" fillId="0" borderId="0" xfId="0" applyNumberFormat="1"/>
    <xf numFmtId="0" fontId="4" fillId="3" borderId="2" xfId="0" applyFont="1" applyFill="1" applyBorder="1" applyAlignment="1" applyProtection="1">
      <alignment horizontal="left" vertical="center"/>
    </xf>
    <xf numFmtId="0" fontId="3" fillId="7" borderId="2" xfId="0" applyFont="1" applyFill="1" applyBorder="1" applyAlignment="1">
      <alignment horizontal="left"/>
    </xf>
    <xf numFmtId="0" fontId="15" fillId="4" borderId="5" xfId="0" applyFont="1" applyFill="1" applyBorder="1"/>
    <xf numFmtId="0" fontId="15" fillId="4" borderId="1" xfId="0" applyFont="1" applyFill="1" applyBorder="1"/>
    <xf numFmtId="0" fontId="15" fillId="4" borderId="1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6" fillId="4" borderId="1" xfId="0" applyFont="1" applyFill="1" applyBorder="1" applyAlignment="1" applyProtection="1">
      <alignment vertical="center"/>
    </xf>
    <xf numFmtId="0" fontId="16" fillId="7" borderId="2" xfId="0" applyFont="1" applyFill="1" applyBorder="1" applyAlignment="1" applyProtection="1">
      <alignment vertical="center"/>
    </xf>
    <xf numFmtId="0" fontId="16" fillId="7" borderId="3" xfId="0" applyFont="1" applyFill="1" applyBorder="1" applyAlignment="1" applyProtection="1">
      <alignment vertical="center"/>
    </xf>
    <xf numFmtId="168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168" fontId="1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justify"/>
    </xf>
    <xf numFmtId="0" fontId="17" fillId="4" borderId="6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left" vertical="center"/>
    </xf>
    <xf numFmtId="167" fontId="18" fillId="5" borderId="0" xfId="0" applyNumberFormat="1" applyFont="1" applyFill="1" applyBorder="1"/>
    <xf numFmtId="3" fontId="0" fillId="5" borderId="0" xfId="0" applyNumberFormat="1" applyFill="1"/>
    <xf numFmtId="3" fontId="0" fillId="5" borderId="0" xfId="0" applyNumberFormat="1" applyFill="1" applyAlignment="1">
      <alignment horizontal="right"/>
    </xf>
    <xf numFmtId="3" fontId="0" fillId="8" borderId="0" xfId="0" applyNumberFormat="1" applyFill="1"/>
    <xf numFmtId="0" fontId="19" fillId="2" borderId="1" xfId="0" applyFont="1" applyFill="1" applyBorder="1" applyAlignment="1" applyProtection="1">
      <alignment vertical="center"/>
    </xf>
    <xf numFmtId="180" fontId="10" fillId="0" borderId="0" xfId="0" applyNumberFormat="1" applyFont="1" applyFill="1" applyBorder="1" applyAlignment="1" applyProtection="1">
      <alignment horizontal="center" vertical="center"/>
    </xf>
    <xf numFmtId="183" fontId="0" fillId="5" borderId="0" xfId="0" applyNumberFormat="1" applyFill="1"/>
    <xf numFmtId="169" fontId="0" fillId="10" borderId="0" xfId="0" applyNumberFormat="1" applyFill="1"/>
    <xf numFmtId="0" fontId="9" fillId="10" borderId="0" xfId="0" applyFont="1" applyFill="1"/>
    <xf numFmtId="0" fontId="4" fillId="10" borderId="0" xfId="0" applyFont="1" applyFill="1" applyBorder="1" applyAlignment="1" applyProtection="1">
      <alignment vertical="center"/>
    </xf>
    <xf numFmtId="167" fontId="3" fillId="10" borderId="0" xfId="0" applyNumberFormat="1" applyFont="1" applyFill="1" applyBorder="1" applyAlignment="1">
      <alignment horizontal="center"/>
    </xf>
    <xf numFmtId="175" fontId="3" fillId="10" borderId="0" xfId="0" applyNumberFormat="1" applyFont="1" applyFill="1" applyBorder="1" applyAlignment="1">
      <alignment horizontal="center"/>
    </xf>
    <xf numFmtId="168" fontId="4" fillId="10" borderId="0" xfId="0" applyNumberFormat="1" applyFont="1" applyFill="1" applyBorder="1" applyAlignment="1" applyProtection="1">
      <alignment horizontal="center" vertical="center"/>
    </xf>
    <xf numFmtId="0" fontId="0" fillId="13" borderId="0" xfId="0" applyFill="1"/>
    <xf numFmtId="0" fontId="10" fillId="13" borderId="0" xfId="0" applyFont="1" applyFill="1"/>
    <xf numFmtId="167" fontId="0" fillId="13" borderId="0" xfId="0" applyNumberFormat="1" applyFill="1"/>
    <xf numFmtId="0" fontId="9" fillId="10" borderId="0" xfId="0" applyFont="1" applyFill="1" applyAlignment="1">
      <alignment horizontal="right"/>
    </xf>
    <xf numFmtId="0" fontId="4" fillId="13" borderId="0" xfId="0" applyFont="1" applyFill="1" applyBorder="1" applyAlignment="1" applyProtection="1">
      <alignment vertical="center"/>
    </xf>
    <xf numFmtId="173" fontId="4" fillId="13" borderId="0" xfId="0" applyNumberFormat="1" applyFont="1" applyFill="1" applyBorder="1" applyAlignment="1" applyProtection="1">
      <alignment horizontal="center" vertical="center"/>
    </xf>
    <xf numFmtId="171" fontId="4" fillId="13" borderId="0" xfId="5" applyNumberFormat="1" applyFont="1" applyFill="1" applyBorder="1" applyAlignment="1" applyProtection="1">
      <alignment horizontal="center" vertical="center"/>
    </xf>
    <xf numFmtId="167" fontId="4" fillId="13" borderId="0" xfId="0" applyNumberFormat="1" applyFont="1" applyFill="1" applyBorder="1" applyAlignment="1" applyProtection="1">
      <alignment horizontal="center" vertical="center"/>
    </xf>
    <xf numFmtId="168" fontId="0" fillId="13" borderId="0" xfId="0" applyNumberFormat="1" applyFill="1"/>
    <xf numFmtId="0" fontId="15" fillId="10" borderId="0" xfId="0" applyFont="1" applyFill="1" applyAlignment="1">
      <alignment horizontal="right"/>
    </xf>
    <xf numFmtId="0" fontId="0" fillId="13" borderId="0" xfId="0" applyFill="1" applyAlignment="1" applyProtection="1">
      <alignment vertical="center"/>
    </xf>
    <xf numFmtId="173" fontId="0" fillId="13" borderId="0" xfId="0" applyNumberFormat="1" applyFill="1" applyAlignment="1" applyProtection="1">
      <alignment horizontal="justify" vertical="center"/>
    </xf>
    <xf numFmtId="0" fontId="10" fillId="10" borderId="0" xfId="0" applyFont="1" applyFill="1"/>
    <xf numFmtId="0" fontId="6" fillId="13" borderId="0" xfId="0" applyFont="1" applyFill="1" applyAlignment="1" applyProtection="1">
      <alignment vertical="center"/>
    </xf>
    <xf numFmtId="0" fontId="8" fillId="13" borderId="0" xfId="0" applyFont="1" applyFill="1" applyAlignment="1" applyProtection="1">
      <alignment vertical="center"/>
    </xf>
    <xf numFmtId="3" fontId="0" fillId="13" borderId="0" xfId="0" applyNumberFormat="1" applyFill="1" applyAlignment="1" applyProtection="1">
      <alignment horizontal="justify" vertical="center"/>
    </xf>
    <xf numFmtId="0" fontId="9" fillId="13" borderId="0" xfId="0" applyFont="1" applyFill="1" applyAlignment="1" applyProtection="1">
      <alignment vertical="center"/>
    </xf>
    <xf numFmtId="173" fontId="0" fillId="10" borderId="0" xfId="0" applyNumberFormat="1" applyFill="1" applyAlignment="1">
      <alignment horizontal="right"/>
    </xf>
    <xf numFmtId="3" fontId="0" fillId="10" borderId="0" xfId="0" applyNumberFormat="1" applyFill="1"/>
    <xf numFmtId="167" fontId="0" fillId="10" borderId="0" xfId="0" applyNumberFormat="1" applyFill="1"/>
    <xf numFmtId="167" fontId="20" fillId="11" borderId="0" xfId="0" applyNumberFormat="1" applyFont="1" applyFill="1" applyBorder="1" applyAlignment="1">
      <alignment horizontal="right" indent="1"/>
    </xf>
    <xf numFmtId="175" fontId="20" fillId="12" borderId="0" xfId="0" applyNumberFormat="1" applyFont="1" applyFill="1" applyBorder="1" applyAlignment="1">
      <alignment horizontal="right" indent="1"/>
    </xf>
    <xf numFmtId="167" fontId="20" fillId="11" borderId="0" xfId="0" applyNumberFormat="1" applyFont="1" applyFill="1" applyBorder="1" applyAlignment="1">
      <alignment horizontal="right" vertical="center" indent="1"/>
    </xf>
    <xf numFmtId="167" fontId="20" fillId="12" borderId="0" xfId="0" applyNumberFormat="1" applyFont="1" applyFill="1" applyBorder="1" applyAlignment="1">
      <alignment horizontal="right" indent="1"/>
    </xf>
    <xf numFmtId="167" fontId="21" fillId="11" borderId="0" xfId="0" applyNumberFormat="1" applyFont="1" applyFill="1" applyBorder="1" applyAlignment="1">
      <alignment horizontal="right" vertical="center" indent="1"/>
    </xf>
    <xf numFmtId="175" fontId="21" fillId="12" borderId="0" xfId="0" applyNumberFormat="1" applyFont="1" applyFill="1" applyBorder="1" applyAlignment="1">
      <alignment horizontal="right" indent="1"/>
    </xf>
    <xf numFmtId="167" fontId="21" fillId="12" borderId="0" xfId="0" applyNumberFormat="1" applyFont="1" applyFill="1" applyBorder="1" applyAlignment="1">
      <alignment horizontal="right" indent="1"/>
    </xf>
    <xf numFmtId="167" fontId="21" fillId="11" borderId="0" xfId="0" applyNumberFormat="1" applyFont="1" applyFill="1" applyBorder="1" applyAlignment="1">
      <alignment horizontal="right" indent="1"/>
    </xf>
    <xf numFmtId="173" fontId="6" fillId="4" borderId="6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0" fillId="8" borderId="0" xfId="0" applyFill="1" applyAlignment="1">
      <alignment horizontal="right"/>
    </xf>
    <xf numFmtId="171" fontId="10" fillId="8" borderId="0" xfId="0" applyNumberFormat="1" applyFont="1" applyFill="1"/>
    <xf numFmtId="3" fontId="23" fillId="8" borderId="0" xfId="0" applyNumberFormat="1" applyFont="1" applyFill="1"/>
    <xf numFmtId="169" fontId="23" fillId="10" borderId="0" xfId="0" applyNumberFormat="1" applyFont="1" applyFill="1"/>
    <xf numFmtId="0" fontId="0" fillId="14" borderId="0" xfId="0" applyFill="1"/>
    <xf numFmtId="4" fontId="24" fillId="0" borderId="0" xfId="0" applyNumberFormat="1" applyFont="1" applyFill="1" applyBorder="1" applyAlignment="1" applyProtection="1">
      <alignment horizontal="center" vertical="center"/>
    </xf>
    <xf numFmtId="2" fontId="24" fillId="0" borderId="0" xfId="0" applyNumberFormat="1" applyFont="1" applyFill="1" applyBorder="1" applyAlignment="1" applyProtection="1">
      <alignment horizontal="center" vertical="center"/>
    </xf>
    <xf numFmtId="167" fontId="26" fillId="9" borderId="0" xfId="0" applyNumberFormat="1" applyFont="1" applyFill="1" applyBorder="1" applyAlignment="1">
      <alignment horizontal="right" vertical="center" wrapText="1" indent="1"/>
    </xf>
    <xf numFmtId="172" fontId="26" fillId="6" borderId="0" xfId="0" applyNumberFormat="1" applyFont="1" applyFill="1" applyBorder="1" applyAlignment="1">
      <alignment horizontal="right" vertical="center" wrapText="1" indent="1"/>
    </xf>
    <xf numFmtId="3" fontId="3" fillId="8" borderId="0" xfId="0" applyNumberFormat="1" applyFont="1" applyFill="1"/>
    <xf numFmtId="0" fontId="1" fillId="0" borderId="0" xfId="0" applyFont="1"/>
    <xf numFmtId="0" fontId="1" fillId="4" borderId="1" xfId="0" applyFont="1" applyFill="1" applyBorder="1" applyAlignment="1" applyProtection="1">
      <alignment vertical="center"/>
    </xf>
    <xf numFmtId="4" fontId="1" fillId="5" borderId="0" xfId="0" applyNumberFormat="1" applyFont="1" applyFill="1"/>
    <xf numFmtId="4" fontId="0" fillId="10" borderId="0" xfId="0" applyNumberFormat="1" applyFill="1"/>
    <xf numFmtId="0" fontId="1" fillId="4" borderId="1" xfId="0" applyFont="1" applyFill="1" applyBorder="1"/>
    <xf numFmtId="173" fontId="1" fillId="13" borderId="0" xfId="0" applyNumberFormat="1" applyFont="1" applyFill="1" applyAlignment="1" applyProtection="1">
      <alignment horizontal="justify" vertical="center"/>
    </xf>
    <xf numFmtId="0" fontId="1" fillId="13" borderId="0" xfId="0" applyFont="1" applyFill="1"/>
    <xf numFmtId="171" fontId="22" fillId="6" borderId="0" xfId="0" applyNumberFormat="1" applyFont="1" applyFill="1" applyBorder="1" applyAlignment="1">
      <alignment horizontal="right" vertical="center" wrapText="1" indent="1"/>
    </xf>
    <xf numFmtId="182" fontId="26" fillId="9" borderId="0" xfId="0" applyNumberFormat="1" applyFont="1" applyFill="1" applyBorder="1" applyAlignment="1">
      <alignment horizontal="right" vertical="center" wrapText="1" indent="1"/>
    </xf>
    <xf numFmtId="173" fontId="26" fillId="9" borderId="0" xfId="0" applyNumberFormat="1" applyFont="1" applyFill="1" applyBorder="1" applyAlignment="1">
      <alignment horizontal="right" vertical="center" wrapText="1" indent="1"/>
    </xf>
    <xf numFmtId="4" fontId="26" fillId="9" borderId="8" xfId="0" applyNumberFormat="1" applyFont="1" applyFill="1" applyBorder="1" applyAlignment="1">
      <alignment horizontal="right" vertical="center" wrapText="1" indent="1"/>
    </xf>
    <xf numFmtId="0" fontId="1" fillId="14" borderId="0" xfId="0" quotePrefix="1" applyFont="1" applyFill="1"/>
    <xf numFmtId="184" fontId="0" fillId="14" borderId="0" xfId="0" applyNumberFormat="1" applyFill="1"/>
    <xf numFmtId="0" fontId="27" fillId="14" borderId="0" xfId="0" applyFont="1" applyFill="1"/>
    <xf numFmtId="3" fontId="27" fillId="14" borderId="0" xfId="0" applyNumberFormat="1" applyFont="1" applyFill="1" applyBorder="1"/>
    <xf numFmtId="175" fontId="20" fillId="11" borderId="0" xfId="0" applyNumberFormat="1" applyFont="1" applyFill="1" applyBorder="1" applyAlignment="1">
      <alignment horizontal="right" indent="1"/>
    </xf>
    <xf numFmtId="175" fontId="21" fillId="11" borderId="0" xfId="0" applyNumberFormat="1" applyFont="1" applyFill="1" applyBorder="1" applyAlignment="1">
      <alignment horizontal="right" indent="1"/>
    </xf>
    <xf numFmtId="167" fontId="20" fillId="11" borderId="0" xfId="0" applyNumberFormat="1" applyFont="1" applyFill="1" applyBorder="1"/>
    <xf numFmtId="0" fontId="20" fillId="12" borderId="0" xfId="0" applyFont="1" applyFill="1" applyBorder="1"/>
    <xf numFmtId="167" fontId="20" fillId="11" borderId="0" xfId="0" applyNumberFormat="1" applyFont="1" applyFill="1" applyBorder="1" applyAlignment="1">
      <alignment horizontal="center"/>
    </xf>
    <xf numFmtId="167" fontId="20" fillId="12" borderId="0" xfId="0" applyNumberFormat="1" applyFont="1" applyFill="1" applyBorder="1"/>
    <xf numFmtId="0" fontId="20" fillId="11" borderId="0" xfId="0" applyFont="1" applyFill="1" applyBorder="1"/>
    <xf numFmtId="0" fontId="1" fillId="0" borderId="0" xfId="0" applyFont="1" applyFill="1" applyBorder="1"/>
    <xf numFmtId="0" fontId="3" fillId="3" borderId="2" xfId="0" applyFont="1" applyFill="1" applyBorder="1" applyAlignment="1" applyProtection="1">
      <alignment vertical="center"/>
    </xf>
    <xf numFmtId="0" fontId="1" fillId="14" borderId="0" xfId="0" applyFont="1" applyFill="1"/>
    <xf numFmtId="0" fontId="22" fillId="10" borderId="0" xfId="0" applyFont="1" applyFill="1"/>
    <xf numFmtId="0" fontId="22" fillId="14" borderId="0" xfId="0" applyFont="1" applyFill="1"/>
    <xf numFmtId="3" fontId="22" fillId="8" borderId="0" xfId="0" applyNumberFormat="1" applyFont="1" applyFill="1"/>
    <xf numFmtId="169" fontId="22" fillId="10" borderId="0" xfId="0" applyNumberFormat="1" applyFont="1" applyFill="1"/>
    <xf numFmtId="4" fontId="22" fillId="10" borderId="0" xfId="0" applyNumberFormat="1" applyFont="1" applyFill="1"/>
    <xf numFmtId="3" fontId="22" fillId="10" borderId="0" xfId="0" applyNumberFormat="1" applyFont="1" applyFill="1"/>
    <xf numFmtId="2" fontId="22" fillId="10" borderId="0" xfId="0" applyNumberFormat="1" applyFont="1" applyFill="1"/>
    <xf numFmtId="173" fontId="21" fillId="11" borderId="0" xfId="0" applyNumberFormat="1" applyFont="1" applyFill="1" applyBorder="1" applyAlignment="1" applyProtection="1">
      <alignment horizontal="center" vertical="center" wrapText="1"/>
    </xf>
    <xf numFmtId="175" fontId="20" fillId="12" borderId="0" xfId="0" applyNumberFormat="1" applyFont="1" applyFill="1" applyBorder="1"/>
    <xf numFmtId="179" fontId="20" fillId="12" borderId="0" xfId="0" applyNumberFormat="1" applyFont="1" applyFill="1" applyBorder="1"/>
    <xf numFmtId="175" fontId="20" fillId="15" borderId="0" xfId="0" applyNumberFormat="1" applyFont="1" applyFill="1" applyBorder="1"/>
    <xf numFmtId="173" fontId="20" fillId="16" borderId="0" xfId="0" applyNumberFormat="1" applyFont="1" applyFill="1" applyBorder="1" applyAlignment="1" applyProtection="1">
      <alignment horizontal="center" vertical="center"/>
    </xf>
    <xf numFmtId="175" fontId="20" fillId="15" borderId="0" xfId="0" applyNumberFormat="1" applyFont="1" applyFill="1" applyBorder="1" applyAlignment="1">
      <alignment horizontal="right" indent="1"/>
    </xf>
    <xf numFmtId="171" fontId="20" fillId="16" borderId="0" xfId="0" applyNumberFormat="1" applyFont="1" applyFill="1" applyBorder="1" applyAlignment="1" applyProtection="1">
      <alignment horizontal="center" vertical="center"/>
    </xf>
    <xf numFmtId="177" fontId="20" fillId="15" borderId="8" xfId="0" applyNumberFormat="1" applyFont="1" applyFill="1" applyBorder="1"/>
    <xf numFmtId="167" fontId="22" fillId="8" borderId="0" xfId="0" applyNumberFormat="1" applyFont="1" applyFill="1" applyAlignment="1" applyProtection="1">
      <alignment horizontal="center" vertical="center"/>
    </xf>
    <xf numFmtId="0" fontId="22" fillId="8" borderId="0" xfId="0" applyFont="1" applyFill="1" applyAlignment="1" applyProtection="1">
      <alignment vertical="center"/>
    </xf>
    <xf numFmtId="0" fontId="22" fillId="8" borderId="0" xfId="0" applyFont="1" applyFill="1" applyAlignment="1" applyProtection="1">
      <alignment horizontal="center" vertical="center"/>
    </xf>
    <xf numFmtId="173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14" borderId="0" xfId="0" applyFont="1" applyFill="1" applyBorder="1"/>
    <xf numFmtId="0" fontId="0" fillId="14" borderId="0" xfId="0" applyFill="1" applyBorder="1"/>
    <xf numFmtId="0" fontId="1" fillId="5" borderId="0" xfId="0" applyFont="1" applyFill="1"/>
    <xf numFmtId="0" fontId="1" fillId="10" borderId="0" xfId="0" applyFont="1" applyFill="1" applyAlignment="1">
      <alignment horizontal="right"/>
    </xf>
    <xf numFmtId="173" fontId="1" fillId="10" borderId="0" xfId="0" applyNumberFormat="1" applyFont="1" applyFill="1" applyAlignment="1">
      <alignment horizontal="right"/>
    </xf>
    <xf numFmtId="174" fontId="22" fillId="14" borderId="0" xfId="0" applyNumberFormat="1" applyFont="1" applyFill="1"/>
    <xf numFmtId="0" fontId="1" fillId="8" borderId="0" xfId="0" applyFont="1" applyFill="1"/>
    <xf numFmtId="167" fontId="1" fillId="5" borderId="0" xfId="0" applyNumberFormat="1" applyFont="1" applyFill="1" applyAlignment="1">
      <alignment horizontal="center" vertical="center" wrapText="1"/>
    </xf>
    <xf numFmtId="181" fontId="1" fillId="5" borderId="0" xfId="0" applyNumberFormat="1" applyFont="1" applyFill="1"/>
    <xf numFmtId="3" fontId="0" fillId="14" borderId="0" xfId="0" applyNumberFormat="1" applyFill="1"/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3" fontId="22" fillId="14" borderId="0" xfId="0" applyNumberFormat="1" applyFont="1" applyFill="1" applyBorder="1"/>
    <xf numFmtId="3" fontId="22" fillId="14" borderId="0" xfId="0" applyNumberFormat="1" applyFont="1" applyFill="1"/>
    <xf numFmtId="0" fontId="22" fillId="14" borderId="0" xfId="0" applyFont="1" applyFill="1" applyBorder="1"/>
    <xf numFmtId="169" fontId="0" fillId="14" borderId="0" xfId="0" applyNumberFormat="1" applyFill="1" applyBorder="1"/>
    <xf numFmtId="0" fontId="14" fillId="14" borderId="0" xfId="0" applyFont="1" applyFill="1" applyBorder="1" applyAlignment="1">
      <alignment vertical="center"/>
    </xf>
    <xf numFmtId="167" fontId="29" fillId="14" borderId="0" xfId="0" applyNumberFormat="1" applyFont="1" applyFill="1" applyBorder="1" applyAlignment="1">
      <alignment horizontal="right" wrapText="1" indent="1"/>
    </xf>
    <xf numFmtId="175" fontId="29" fillId="14" borderId="0" xfId="0" applyNumberFormat="1" applyFont="1" applyFill="1" applyBorder="1" applyAlignment="1">
      <alignment horizontal="right" wrapText="1" indent="1"/>
    </xf>
    <xf numFmtId="171" fontId="29" fillId="14" borderId="0" xfId="0" applyNumberFormat="1" applyFont="1" applyFill="1" applyBorder="1" applyAlignment="1">
      <alignment horizontal="right" indent="1"/>
    </xf>
    <xf numFmtId="173" fontId="29" fillId="14" borderId="0" xfId="0" applyNumberFormat="1" applyFont="1" applyFill="1" applyBorder="1" applyAlignment="1">
      <alignment horizontal="right" wrapText="1" indent="1"/>
    </xf>
    <xf numFmtId="171" fontId="30" fillId="14" borderId="0" xfId="0" applyNumberFormat="1" applyFont="1" applyFill="1" applyBorder="1" applyAlignment="1">
      <alignment horizontal="right" vertical="center" indent="1"/>
    </xf>
    <xf numFmtId="0" fontId="31" fillId="8" borderId="0" xfId="0" applyFont="1" applyFill="1" applyAlignment="1">
      <alignment horizontal="right" vertical="center"/>
    </xf>
    <xf numFmtId="173" fontId="0" fillId="14" borderId="0" xfId="0" applyNumberFormat="1" applyFill="1" applyBorder="1"/>
    <xf numFmtId="0" fontId="26" fillId="10" borderId="0" xfId="0" applyFont="1" applyFill="1"/>
    <xf numFmtId="167" fontId="20" fillId="11" borderId="0" xfId="0" applyNumberFormat="1" applyFont="1" applyFill="1" applyBorder="1" applyAlignment="1">
      <alignment horizontal="center" vertical="center"/>
    </xf>
    <xf numFmtId="175" fontId="20" fillId="11" borderId="0" xfId="0" applyNumberFormat="1" applyFont="1" applyFill="1" applyBorder="1" applyAlignment="1">
      <alignment horizontal="center"/>
    </xf>
    <xf numFmtId="0" fontId="6" fillId="8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7" borderId="3" xfId="0" applyFont="1" applyFill="1" applyBorder="1" applyAlignment="1" applyProtection="1">
      <alignment vertical="center"/>
    </xf>
    <xf numFmtId="0" fontId="6" fillId="7" borderId="2" xfId="0" applyFont="1" applyFill="1" applyBorder="1" applyAlignment="1" applyProtection="1">
      <alignment vertical="center"/>
    </xf>
    <xf numFmtId="173" fontId="22" fillId="13" borderId="0" xfId="0" applyNumberFormat="1" applyFont="1" applyFill="1" applyAlignment="1" applyProtection="1">
      <alignment horizontal="justify" vertical="center"/>
    </xf>
    <xf numFmtId="0" fontId="6" fillId="4" borderId="5" xfId="0" applyFont="1" applyFill="1" applyBorder="1" applyAlignment="1" applyProtection="1">
      <alignment horizontal="center" vertical="justify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vertical="center"/>
    </xf>
    <xf numFmtId="167" fontId="6" fillId="5" borderId="0" xfId="0" applyNumberFormat="1" applyFont="1" applyFill="1" applyBorder="1" applyAlignment="1" applyProtection="1">
      <alignment horizontal="center" vertical="center"/>
    </xf>
    <xf numFmtId="171" fontId="6" fillId="5" borderId="0" xfId="5" applyNumberFormat="1" applyFont="1" applyFill="1" applyBorder="1" applyAlignment="1" applyProtection="1">
      <alignment horizontal="center" vertical="center"/>
    </xf>
    <xf numFmtId="0" fontId="15" fillId="5" borderId="0" xfId="0" applyFont="1" applyFill="1" applyBorder="1"/>
    <xf numFmtId="168" fontId="15" fillId="5" borderId="0" xfId="0" applyNumberFormat="1" applyFont="1" applyFill="1"/>
    <xf numFmtId="0" fontId="22" fillId="13" borderId="0" xfId="0" applyFont="1" applyFill="1" applyAlignment="1" applyProtection="1">
      <alignment horizontal="justify" vertical="center"/>
    </xf>
    <xf numFmtId="0" fontId="22" fillId="13" borderId="0" xfId="0" applyFont="1" applyFill="1"/>
    <xf numFmtId="178" fontId="0" fillId="14" borderId="0" xfId="0" applyNumberFormat="1" applyFill="1"/>
    <xf numFmtId="0" fontId="29" fillId="8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17" borderId="5" xfId="0" applyFont="1" applyFill="1" applyBorder="1" applyAlignment="1">
      <alignment vertical="center" wrapText="1"/>
    </xf>
    <xf numFmtId="0" fontId="15" fillId="4" borderId="2" xfId="0" applyFont="1" applyFill="1" applyBorder="1" applyAlignment="1" applyProtection="1">
      <alignment vertic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3" fontId="22" fillId="10" borderId="0" xfId="0" applyNumberFormat="1" applyFont="1" applyFill="1" applyAlignment="1">
      <alignment horizontal="right"/>
    </xf>
    <xf numFmtId="173" fontId="0" fillId="14" borderId="0" xfId="0" applyNumberFormat="1" applyFill="1"/>
    <xf numFmtId="0" fontId="6" fillId="4" borderId="5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/>
    </xf>
    <xf numFmtId="0" fontId="22" fillId="0" borderId="0" xfId="0" applyFont="1" applyFill="1" applyBorder="1"/>
    <xf numFmtId="176" fontId="22" fillId="0" borderId="0" xfId="0" applyNumberFormat="1" applyFont="1" applyFill="1" applyBorder="1" applyAlignment="1" applyProtection="1">
      <alignment horizontal="center" vertical="center"/>
    </xf>
    <xf numFmtId="180" fontId="22" fillId="0" borderId="0" xfId="0" applyNumberFormat="1" applyFont="1" applyFill="1" applyBorder="1" applyAlignment="1" applyProtection="1">
      <alignment horizontal="center" vertical="center"/>
    </xf>
    <xf numFmtId="4" fontId="29" fillId="0" borderId="0" xfId="0" applyNumberFormat="1" applyFont="1" applyFill="1" applyBorder="1" applyAlignment="1" applyProtection="1">
      <alignment horizontal="center" vertical="center"/>
    </xf>
    <xf numFmtId="171" fontId="15" fillId="16" borderId="0" xfId="0" applyNumberFormat="1" applyFont="1" applyFill="1" applyBorder="1" applyAlignment="1" applyProtection="1">
      <alignment horizontal="right" vertical="center" indent="1"/>
    </xf>
    <xf numFmtId="184" fontId="0" fillId="10" borderId="0" xfId="0" applyNumberFormat="1" applyFill="1"/>
    <xf numFmtId="0" fontId="6" fillId="4" borderId="6" xfId="0" applyFont="1" applyFill="1" applyBorder="1" applyAlignment="1">
      <alignment horizontal="center" vertical="center" wrapText="1"/>
    </xf>
    <xf numFmtId="0" fontId="14" fillId="14" borderId="0" xfId="0" applyFont="1" applyFill="1"/>
    <xf numFmtId="169" fontId="0" fillId="14" borderId="0" xfId="0" applyNumberFormat="1" applyFill="1"/>
    <xf numFmtId="0" fontId="9" fillId="14" borderId="0" xfId="0" applyFont="1" applyFill="1"/>
    <xf numFmtId="4" fontId="28" fillId="14" borderId="0" xfId="0" applyNumberFormat="1" applyFont="1" applyFill="1"/>
    <xf numFmtId="175" fontId="22" fillId="14" borderId="0" xfId="0" applyNumberFormat="1" applyFont="1" applyFill="1"/>
    <xf numFmtId="0" fontId="0" fillId="20" borderId="0" xfId="0" applyFill="1"/>
    <xf numFmtId="0" fontId="20" fillId="15" borderId="0" xfId="0" applyFont="1" applyFill="1" applyBorder="1"/>
    <xf numFmtId="175" fontId="21" fillId="15" borderId="0" xfId="0" applyNumberFormat="1" applyFont="1" applyFill="1" applyBorder="1" applyAlignment="1">
      <alignment horizontal="right" indent="1"/>
    </xf>
    <xf numFmtId="168" fontId="20" fillId="15" borderId="8" xfId="0" applyNumberFormat="1" applyFont="1" applyFill="1" applyBorder="1"/>
    <xf numFmtId="168" fontId="20" fillId="15" borderId="8" xfId="0" applyNumberFormat="1" applyFont="1" applyFill="1" applyBorder="1" applyAlignment="1">
      <alignment horizontal="right" indent="1"/>
    </xf>
    <xf numFmtId="168" fontId="20" fillId="19" borderId="8" xfId="0" applyNumberFormat="1" applyFont="1" applyFill="1" applyBorder="1" applyAlignment="1" applyProtection="1">
      <alignment horizontal="right" vertical="center" indent="1"/>
    </xf>
    <xf numFmtId="168" fontId="21" fillId="15" borderId="8" xfId="0" applyNumberFormat="1" applyFont="1" applyFill="1" applyBorder="1" applyAlignment="1">
      <alignment horizontal="right" indent="1"/>
    </xf>
    <xf numFmtId="169" fontId="1" fillId="10" borderId="0" xfId="0" applyNumberFormat="1" applyFont="1" applyFill="1" applyAlignment="1">
      <alignment horizontal="right"/>
    </xf>
    <xf numFmtId="0" fontId="22" fillId="2" borderId="1" xfId="0" applyFont="1" applyFill="1" applyBorder="1" applyAlignment="1">
      <alignment horizontal="left" indent="1"/>
    </xf>
    <xf numFmtId="0" fontId="26" fillId="2" borderId="1" xfId="0" applyFont="1" applyFill="1" applyBorder="1" applyAlignment="1">
      <alignment horizontal="left" indent="1"/>
    </xf>
    <xf numFmtId="0" fontId="22" fillId="2" borderId="2" xfId="0" applyFont="1" applyFill="1" applyBorder="1"/>
    <xf numFmtId="0" fontId="22" fillId="2" borderId="1" xfId="0" applyFont="1" applyFill="1" applyBorder="1"/>
    <xf numFmtId="0" fontId="22" fillId="2" borderId="2" xfId="0" applyFont="1" applyFill="1" applyBorder="1" applyAlignment="1">
      <alignment horizontal="left" indent="1"/>
    </xf>
    <xf numFmtId="171" fontId="20" fillId="16" borderId="0" xfId="0" applyNumberFormat="1" applyFont="1" applyFill="1" applyBorder="1" applyAlignment="1" applyProtection="1">
      <alignment horizontal="right" vertical="center" indent="1"/>
    </xf>
    <xf numFmtId="0" fontId="22" fillId="0" borderId="0" xfId="0" applyFont="1" applyAlignment="1">
      <alignment horizontal="right"/>
    </xf>
    <xf numFmtId="0" fontId="1" fillId="13" borderId="0" xfId="0" applyFont="1" applyFill="1" applyAlignment="1" applyProtection="1">
      <alignment vertical="center"/>
    </xf>
    <xf numFmtId="0" fontId="6" fillId="7" borderId="3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center" vertical="justify"/>
    </xf>
    <xf numFmtId="0" fontId="22" fillId="5" borderId="0" xfId="0" applyFont="1" applyFill="1"/>
    <xf numFmtId="0" fontId="22" fillId="20" borderId="0" xfId="0" applyFont="1" applyFill="1"/>
    <xf numFmtId="10" fontId="22" fillId="20" borderId="0" xfId="0" applyNumberFormat="1" applyFont="1" applyFill="1"/>
    <xf numFmtId="0" fontId="2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75" fontId="15" fillId="15" borderId="0" xfId="0" applyNumberFormat="1" applyFont="1" applyFill="1" applyBorder="1" applyAlignment="1">
      <alignment horizontal="right" indent="1"/>
    </xf>
    <xf numFmtId="175" fontId="15" fillId="12" borderId="0" xfId="0" applyNumberFormat="1" applyFont="1" applyFill="1" applyBorder="1" applyAlignment="1">
      <alignment horizontal="right" indent="1"/>
    </xf>
    <xf numFmtId="179" fontId="15" fillId="12" borderId="0" xfId="0" applyNumberFormat="1" applyFont="1" applyFill="1" applyBorder="1" applyAlignment="1">
      <alignment horizontal="right" indent="1"/>
    </xf>
    <xf numFmtId="185" fontId="20" fillId="11" borderId="0" xfId="0" applyNumberFormat="1" applyFont="1" applyFill="1" applyBorder="1" applyAlignment="1">
      <alignment horizontal="right" indent="1"/>
    </xf>
    <xf numFmtId="0" fontId="1" fillId="2" borderId="1" xfId="0" applyFont="1" applyFill="1" applyBorder="1" applyAlignment="1">
      <alignment horizontal="left" indent="1"/>
    </xf>
    <xf numFmtId="171" fontId="15" fillId="16" borderId="0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indent="1"/>
    </xf>
    <xf numFmtId="167" fontId="15" fillId="11" borderId="0" xfId="0" applyNumberFormat="1" applyFont="1" applyFill="1" applyBorder="1" applyAlignment="1" applyProtection="1">
      <alignment horizontal="right" vertical="center" indent="1"/>
    </xf>
    <xf numFmtId="173" fontId="1" fillId="9" borderId="0" xfId="0" applyNumberFormat="1" applyFont="1" applyFill="1" applyBorder="1" applyAlignment="1">
      <alignment horizontal="right" vertical="center" wrapText="1" indent="1"/>
    </xf>
    <xf numFmtId="177" fontId="15" fillId="15" borderId="8" xfId="0" applyNumberFormat="1" applyFont="1" applyFill="1" applyBorder="1" applyAlignment="1">
      <alignment horizontal="right" indent="2"/>
    </xf>
    <xf numFmtId="175" fontId="6" fillId="7" borderId="3" xfId="0" applyNumberFormat="1" applyFont="1" applyFill="1" applyBorder="1" applyAlignment="1" applyProtection="1">
      <alignment horizontal="right" vertical="center" indent="1"/>
    </xf>
    <xf numFmtId="171" fontId="6" fillId="7" borderId="3" xfId="5" applyNumberFormat="1" applyFont="1" applyFill="1" applyBorder="1" applyAlignment="1" applyProtection="1">
      <alignment horizontal="right" vertical="center" indent="1"/>
    </xf>
    <xf numFmtId="168" fontId="6" fillId="7" borderId="4" xfId="0" applyNumberFormat="1" applyFont="1" applyFill="1" applyBorder="1" applyAlignment="1" applyProtection="1">
      <alignment horizontal="center" vertical="center"/>
    </xf>
    <xf numFmtId="167" fontId="6" fillId="7" borderId="3" xfId="0" applyNumberFormat="1" applyFont="1" applyFill="1" applyBorder="1" applyAlignment="1" applyProtection="1">
      <alignment horizontal="right" vertical="center" indent="1"/>
    </xf>
    <xf numFmtId="181" fontId="6" fillId="7" borderId="3" xfId="0" applyNumberFormat="1" applyFont="1" applyFill="1" applyBorder="1" applyAlignment="1" applyProtection="1">
      <alignment horizontal="right" vertical="center" indent="1"/>
    </xf>
    <xf numFmtId="175" fontId="6" fillId="7" borderId="3" xfId="0" applyNumberFormat="1" applyFont="1" applyFill="1" applyBorder="1" applyAlignment="1" applyProtection="1">
      <alignment horizontal="center" vertical="center"/>
    </xf>
    <xf numFmtId="171" fontId="6" fillId="7" borderId="3" xfId="5" applyNumberFormat="1" applyFont="1" applyFill="1" applyBorder="1" applyAlignment="1" applyProtection="1">
      <alignment horizontal="center" vertical="center"/>
    </xf>
    <xf numFmtId="167" fontId="6" fillId="7" borderId="3" xfId="0" applyNumberFormat="1" applyFont="1" applyFill="1" applyBorder="1" applyAlignment="1">
      <alignment horizontal="right" vertical="center" indent="1"/>
    </xf>
    <xf numFmtId="175" fontId="6" fillId="7" borderId="3" xfId="0" applyNumberFormat="1" applyFont="1" applyFill="1" applyBorder="1" applyAlignment="1">
      <alignment horizontal="right" vertical="center" indent="1"/>
    </xf>
    <xf numFmtId="171" fontId="6" fillId="7" borderId="3" xfId="5" quotePrefix="1" applyNumberFormat="1" applyFont="1" applyFill="1" applyBorder="1" applyAlignment="1" applyProtection="1">
      <alignment horizontal="right" vertical="center" indent="1"/>
    </xf>
    <xf numFmtId="168" fontId="6" fillId="7" borderId="4" xfId="0" applyNumberFormat="1" applyFont="1" applyFill="1" applyBorder="1" applyAlignment="1" applyProtection="1">
      <alignment horizontal="right" vertical="center" indent="1"/>
    </xf>
    <xf numFmtId="173" fontId="0" fillId="8" borderId="0" xfId="0" applyNumberFormat="1" applyFill="1"/>
    <xf numFmtId="0" fontId="3" fillId="3" borderId="1" xfId="0" applyFont="1" applyFill="1" applyBorder="1"/>
    <xf numFmtId="0" fontId="3" fillId="3" borderId="9" xfId="0" applyFont="1" applyFill="1" applyBorder="1" applyAlignment="1">
      <alignment vertical="center"/>
    </xf>
    <xf numFmtId="167" fontId="3" fillId="3" borderId="11" xfId="0" applyNumberFormat="1" applyFont="1" applyFill="1" applyBorder="1" applyAlignment="1">
      <alignment horizontal="right" vertical="center" wrapText="1" indent="1"/>
    </xf>
    <xf numFmtId="175" fontId="3" fillId="3" borderId="11" xfId="0" applyNumberFormat="1" applyFont="1" applyFill="1" applyBorder="1" applyAlignment="1">
      <alignment horizontal="right" vertical="center" wrapText="1" indent="1"/>
    </xf>
    <xf numFmtId="171" fontId="3" fillId="3" borderId="11" xfId="0" applyNumberFormat="1" applyFont="1" applyFill="1" applyBorder="1" applyAlignment="1">
      <alignment horizontal="right" vertical="center" indent="1"/>
    </xf>
    <xf numFmtId="173" fontId="3" fillId="3" borderId="11" xfId="0" applyNumberFormat="1" applyFont="1" applyFill="1" applyBorder="1" applyAlignment="1">
      <alignment horizontal="right" vertical="center" wrapText="1" indent="1"/>
    </xf>
    <xf numFmtId="4" fontId="3" fillId="3" borderId="10" xfId="4" applyNumberFormat="1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left" indent="1"/>
    </xf>
    <xf numFmtId="3" fontId="1" fillId="14" borderId="0" xfId="0" applyNumberFormat="1" applyFont="1" applyFill="1" applyBorder="1"/>
    <xf numFmtId="169" fontId="1" fillId="10" borderId="0" xfId="0" applyNumberFormat="1" applyFont="1" applyFill="1"/>
    <xf numFmtId="167" fontId="6" fillId="7" borderId="3" xfId="0" applyNumberFormat="1" applyFont="1" applyFill="1" applyBorder="1" applyAlignment="1">
      <alignment horizontal="right" indent="1"/>
    </xf>
    <xf numFmtId="175" fontId="6" fillId="7" borderId="3" xfId="0" applyNumberFormat="1" applyFont="1" applyFill="1" applyBorder="1" applyAlignment="1">
      <alignment horizontal="right" indent="1"/>
    </xf>
    <xf numFmtId="0" fontId="1" fillId="20" borderId="0" xfId="0" applyFont="1" applyFill="1"/>
    <xf numFmtId="49" fontId="15" fillId="4" borderId="0" xfId="0" applyNumberFormat="1" applyFont="1" applyFill="1" applyBorder="1" applyAlignment="1" applyProtection="1">
      <alignment vertical="center"/>
    </xf>
    <xf numFmtId="184" fontId="1" fillId="5" borderId="0" xfId="0" applyNumberFormat="1" applyFont="1" applyFill="1"/>
    <xf numFmtId="0" fontId="3" fillId="4" borderId="0" xfId="0" applyFont="1" applyFill="1" applyBorder="1" applyAlignment="1">
      <alignment horizontal="center" vertical="center" wrapText="1"/>
    </xf>
    <xf numFmtId="171" fontId="1" fillId="9" borderId="0" xfId="0" applyNumberFormat="1" applyFont="1" applyFill="1" applyBorder="1" applyAlignment="1" applyProtection="1">
      <alignment horizontal="right" vertical="center" indent="1"/>
    </xf>
    <xf numFmtId="167" fontId="1" fillId="9" borderId="0" xfId="0" applyNumberFormat="1" applyFont="1" applyFill="1" applyBorder="1" applyAlignment="1">
      <alignment horizontal="right" vertical="center" wrapText="1" indent="1"/>
    </xf>
    <xf numFmtId="173" fontId="1" fillId="6" borderId="0" xfId="0" applyNumberFormat="1" applyFont="1" applyFill="1" applyBorder="1" applyAlignment="1">
      <alignment horizontal="right" vertical="center" wrapText="1" indent="1"/>
    </xf>
    <xf numFmtId="182" fontId="1" fillId="9" borderId="0" xfId="0" applyNumberFormat="1" applyFont="1" applyFill="1" applyBorder="1" applyAlignment="1">
      <alignment horizontal="right" vertical="center" wrapText="1" indent="1"/>
    </xf>
    <xf numFmtId="171" fontId="1" fillId="6" borderId="0" xfId="0" applyNumberFormat="1" applyFont="1" applyFill="1" applyBorder="1" applyAlignment="1">
      <alignment horizontal="right" vertical="center" wrapText="1" indent="1"/>
    </xf>
    <xf numFmtId="4" fontId="1" fillId="9" borderId="0" xfId="0" applyNumberFormat="1" applyFont="1" applyFill="1" applyBorder="1" applyAlignment="1">
      <alignment horizontal="right" vertical="center" wrapText="1" indent="1"/>
    </xf>
    <xf numFmtId="4" fontId="1" fillId="9" borderId="8" xfId="0" applyNumberFormat="1" applyFont="1" applyFill="1" applyBorder="1" applyAlignment="1">
      <alignment horizontal="right" vertical="center" wrapText="1" indent="1"/>
    </xf>
    <xf numFmtId="167" fontId="6" fillId="11" borderId="0" xfId="0" applyNumberFormat="1" applyFont="1" applyFill="1" applyBorder="1" applyAlignment="1">
      <alignment horizontal="right" vertical="center" indent="1"/>
    </xf>
    <xf numFmtId="175" fontId="6" fillId="12" borderId="0" xfId="0" applyNumberFormat="1" applyFont="1" applyFill="1" applyBorder="1" applyAlignment="1">
      <alignment horizontal="right" indent="1"/>
    </xf>
    <xf numFmtId="167" fontId="15" fillId="11" borderId="0" xfId="0" applyNumberFormat="1" applyFont="1" applyFill="1" applyBorder="1" applyAlignment="1">
      <alignment horizontal="right" vertical="center" indent="1"/>
    </xf>
    <xf numFmtId="179" fontId="6" fillId="12" borderId="0" xfId="0" applyNumberFormat="1" applyFont="1" applyFill="1" applyBorder="1" applyAlignment="1">
      <alignment horizontal="right" indent="1"/>
    </xf>
    <xf numFmtId="175" fontId="15" fillId="11" borderId="0" xfId="0" applyNumberFormat="1" applyFont="1" applyFill="1" applyBorder="1" applyAlignment="1">
      <alignment horizontal="right" indent="1"/>
    </xf>
    <xf numFmtId="168" fontId="15" fillId="11" borderId="0" xfId="0" applyNumberFormat="1" applyFont="1" applyFill="1" applyBorder="1" applyAlignment="1">
      <alignment horizontal="right" indent="2"/>
    </xf>
    <xf numFmtId="175" fontId="6" fillId="11" borderId="0" xfId="0" applyNumberFormat="1" applyFont="1" applyFill="1" applyBorder="1" applyAlignment="1">
      <alignment horizontal="right" indent="1"/>
    </xf>
    <xf numFmtId="171" fontId="6" fillId="16" borderId="0" xfId="0" applyNumberFormat="1" applyFont="1" applyFill="1" applyBorder="1" applyAlignment="1" applyProtection="1">
      <alignment horizontal="right" vertical="center" indent="1"/>
    </xf>
    <xf numFmtId="175" fontId="6" fillId="15" borderId="0" xfId="0" applyNumberFormat="1" applyFont="1" applyFill="1" applyBorder="1" applyAlignment="1">
      <alignment horizontal="right" indent="1"/>
    </xf>
    <xf numFmtId="168" fontId="6" fillId="15" borderId="8" xfId="0" applyNumberFormat="1" applyFont="1" applyFill="1" applyBorder="1" applyAlignment="1">
      <alignment horizontal="right" indent="1"/>
    </xf>
    <xf numFmtId="172" fontId="1" fillId="6" borderId="0" xfId="0" applyNumberFormat="1" applyFont="1" applyFill="1" applyBorder="1" applyAlignment="1">
      <alignment horizontal="right" vertical="center" wrapText="1" indent="1"/>
    </xf>
    <xf numFmtId="0" fontId="3" fillId="4" borderId="8" xfId="0" applyFont="1" applyFill="1" applyBorder="1" applyAlignment="1">
      <alignment horizontal="center" vertical="center" wrapText="1"/>
    </xf>
    <xf numFmtId="167" fontId="1" fillId="6" borderId="0" xfId="0" applyNumberFormat="1" applyFont="1" applyFill="1" applyBorder="1" applyAlignment="1" applyProtection="1">
      <alignment horizontal="right" vertical="center" wrapText="1" indent="1"/>
    </xf>
    <xf numFmtId="181" fontId="1" fillId="9" borderId="0" xfId="0" applyNumberFormat="1" applyFont="1" applyFill="1" applyBorder="1" applyAlignment="1" applyProtection="1">
      <alignment horizontal="right" vertical="center" wrapText="1" indent="1"/>
    </xf>
    <xf numFmtId="167" fontId="1" fillId="9" borderId="0" xfId="0" applyNumberFormat="1" applyFont="1" applyFill="1" applyBorder="1" applyAlignment="1" applyProtection="1">
      <alignment horizontal="right" vertical="center" wrapText="1" indent="1"/>
    </xf>
    <xf numFmtId="171" fontId="1" fillId="9" borderId="0" xfId="0" applyNumberFormat="1" applyFont="1" applyFill="1" applyBorder="1" applyAlignment="1" applyProtection="1">
      <alignment horizontal="right" vertical="center" wrapText="1" indent="1"/>
    </xf>
    <xf numFmtId="181" fontId="1" fillId="6" borderId="0" xfId="0" applyNumberFormat="1" applyFont="1" applyFill="1" applyBorder="1" applyAlignment="1" applyProtection="1">
      <alignment horizontal="right" vertical="center" wrapText="1" indent="1"/>
    </xf>
    <xf numFmtId="171" fontId="1" fillId="18" borderId="0" xfId="0" applyNumberFormat="1" applyFont="1" applyFill="1" applyBorder="1" applyAlignment="1" applyProtection="1">
      <alignment horizontal="right" vertical="center" wrapText="1" indent="1"/>
    </xf>
    <xf numFmtId="175" fontId="1" fillId="19" borderId="0" xfId="0" applyNumberFormat="1" applyFont="1" applyFill="1" applyBorder="1" applyAlignment="1" applyProtection="1">
      <alignment horizontal="right" vertical="center" wrapText="1" indent="1"/>
    </xf>
    <xf numFmtId="168" fontId="1" fillId="19" borderId="8" xfId="0" applyNumberFormat="1" applyFont="1" applyFill="1" applyBorder="1" applyAlignment="1" applyProtection="1">
      <alignment horizontal="right" vertical="center" wrapText="1" indent="1"/>
    </xf>
    <xf numFmtId="167" fontId="3" fillId="3" borderId="3" xfId="0" applyNumberFormat="1" applyFont="1" applyFill="1" applyBorder="1" applyAlignment="1" applyProtection="1">
      <alignment horizontal="right" vertical="center" wrapText="1" indent="1"/>
    </xf>
    <xf numFmtId="175" fontId="3" fillId="3" borderId="3" xfId="0" applyNumberFormat="1" applyFont="1" applyFill="1" applyBorder="1" applyAlignment="1" applyProtection="1">
      <alignment horizontal="right" vertical="center" wrapText="1" indent="1"/>
    </xf>
    <xf numFmtId="181" fontId="3" fillId="3" borderId="3" xfId="0" applyNumberFormat="1" applyFont="1" applyFill="1" applyBorder="1" applyAlignment="1" applyProtection="1">
      <alignment horizontal="right" vertical="center" wrapText="1" indent="1"/>
    </xf>
    <xf numFmtId="171" fontId="3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8" fontId="3" fillId="3" borderId="4" xfId="0" applyNumberFormat="1" applyFont="1" applyFill="1" applyBorder="1" applyAlignment="1" applyProtection="1">
      <alignment horizontal="right" vertical="center" wrapText="1" indent="1"/>
    </xf>
    <xf numFmtId="167" fontId="14" fillId="9" borderId="0" xfId="0" applyNumberFormat="1" applyFont="1" applyFill="1" applyBorder="1" applyAlignment="1">
      <alignment horizontal="right" vertical="center" wrapText="1" indent="1"/>
    </xf>
    <xf numFmtId="173" fontId="14" fillId="6" borderId="0" xfId="0" applyNumberFormat="1" applyFont="1" applyFill="1" applyBorder="1" applyAlignment="1">
      <alignment horizontal="right" vertical="center" wrapText="1" indent="1"/>
    </xf>
    <xf numFmtId="182" fontId="14" fillId="9" borderId="0" xfId="0" applyNumberFormat="1" applyFont="1" applyFill="1" applyBorder="1" applyAlignment="1">
      <alignment horizontal="right" vertical="center" wrapText="1" indent="1"/>
    </xf>
    <xf numFmtId="171" fontId="14" fillId="6" borderId="0" xfId="0" applyNumberFormat="1" applyFont="1" applyFill="1" applyBorder="1" applyAlignment="1">
      <alignment horizontal="right" vertical="center" wrapText="1" indent="1"/>
    </xf>
    <xf numFmtId="173" fontId="14" fillId="9" borderId="0" xfId="0" applyNumberFormat="1" applyFont="1" applyFill="1" applyBorder="1" applyAlignment="1">
      <alignment horizontal="right" vertical="center" wrapText="1" indent="1"/>
    </xf>
    <xf numFmtId="4" fontId="14" fillId="9" borderId="8" xfId="0" applyNumberFormat="1" applyFont="1" applyFill="1" applyBorder="1" applyAlignment="1">
      <alignment horizontal="right" vertical="center" wrapText="1" indent="1"/>
    </xf>
    <xf numFmtId="177" fontId="15" fillId="15" borderId="8" xfId="0" applyNumberFormat="1" applyFont="1" applyFill="1" applyBorder="1" applyAlignment="1">
      <alignment horizontal="right" indent="1"/>
    </xf>
    <xf numFmtId="175" fontId="6" fillId="12" borderId="0" xfId="0" applyNumberFormat="1" applyFont="1" applyFill="1" applyBorder="1" applyAlignment="1">
      <alignment horizontal="right" vertical="center" indent="1"/>
    </xf>
    <xf numFmtId="167" fontId="15" fillId="12" borderId="0" xfId="0" applyNumberFormat="1" applyFont="1" applyFill="1" applyBorder="1" applyAlignment="1">
      <alignment horizontal="right" indent="1"/>
    </xf>
    <xf numFmtId="167" fontId="6" fillId="12" borderId="0" xfId="0" applyNumberFormat="1" applyFont="1" applyFill="1" applyBorder="1" applyAlignment="1">
      <alignment horizontal="right" vertical="center" indent="1"/>
    </xf>
    <xf numFmtId="175" fontId="6" fillId="11" borderId="0" xfId="0" applyNumberFormat="1" applyFont="1" applyFill="1" applyBorder="1" applyAlignment="1">
      <alignment horizontal="right" vertical="center" indent="1"/>
    </xf>
    <xf numFmtId="175" fontId="6" fillId="15" borderId="0" xfId="0" applyNumberFormat="1" applyFont="1" applyFill="1" applyBorder="1" applyAlignment="1">
      <alignment horizontal="right" vertical="center" indent="1"/>
    </xf>
    <xf numFmtId="168" fontId="15" fillId="15" borderId="8" xfId="0" applyNumberFormat="1" applyFont="1" applyFill="1" applyBorder="1" applyAlignment="1">
      <alignment horizontal="right" indent="1"/>
    </xf>
    <xf numFmtId="168" fontId="15" fillId="19" borderId="8" xfId="0" applyNumberFormat="1" applyFont="1" applyFill="1" applyBorder="1" applyAlignment="1" applyProtection="1">
      <alignment horizontal="right" vertical="center" indent="1"/>
    </xf>
    <xf numFmtId="168" fontId="6" fillId="19" borderId="8" xfId="0" applyNumberFormat="1" applyFont="1" applyFill="1" applyBorder="1" applyAlignment="1" applyProtection="1">
      <alignment horizontal="right" vertical="center" indent="1"/>
    </xf>
    <xf numFmtId="164" fontId="0" fillId="0" borderId="0" xfId="0" applyNumberFormat="1"/>
    <xf numFmtId="184" fontId="0" fillId="0" borderId="0" xfId="0" applyNumberFormat="1"/>
    <xf numFmtId="167" fontId="15" fillId="11" borderId="0" xfId="0" applyNumberFormat="1" applyFont="1" applyFill="1" applyBorder="1" applyAlignment="1">
      <alignment horizontal="right" indent="1"/>
    </xf>
    <xf numFmtId="167" fontId="6" fillId="12" borderId="0" xfId="0" applyNumberFormat="1" applyFont="1" applyFill="1" applyBorder="1" applyAlignment="1">
      <alignment horizontal="right" indent="1"/>
    </xf>
    <xf numFmtId="167" fontId="6" fillId="11" borderId="0" xfId="0" applyNumberFormat="1" applyFont="1" applyFill="1" applyBorder="1" applyAlignment="1">
      <alignment horizontal="right" indent="1"/>
    </xf>
    <xf numFmtId="171" fontId="15" fillId="16" borderId="0" xfId="0" quotePrefix="1" applyNumberFormat="1" applyFont="1" applyFill="1" applyBorder="1" applyAlignment="1" applyProtection="1">
      <alignment horizontal="right" vertical="center" indent="1"/>
    </xf>
    <xf numFmtId="175" fontId="15" fillId="11" borderId="0" xfId="0" applyNumberFormat="1" applyFont="1" applyFill="1" applyBorder="1" applyAlignment="1">
      <alignment horizontal="center"/>
    </xf>
    <xf numFmtId="168" fontId="6" fillId="11" borderId="0" xfId="0" applyNumberFormat="1" applyFont="1" applyFill="1" applyBorder="1" applyAlignment="1">
      <alignment horizontal="right" indent="2"/>
    </xf>
    <xf numFmtId="171" fontId="6" fillId="16" borderId="0" xfId="0" applyNumberFormat="1" applyFont="1" applyFill="1" applyBorder="1" applyAlignment="1" applyProtection="1">
      <alignment horizontal="center" vertical="center"/>
    </xf>
    <xf numFmtId="168" fontId="6" fillId="15" borderId="8" xfId="0" applyNumberFormat="1" applyFont="1" applyFill="1" applyBorder="1" applyAlignment="1">
      <alignment horizontal="right" indent="2"/>
    </xf>
    <xf numFmtId="175" fontId="15" fillId="15" borderId="0" xfId="0" applyNumberFormat="1" applyFont="1" applyFill="1" applyBorder="1" applyAlignment="1">
      <alignment horizontal="center"/>
    </xf>
    <xf numFmtId="177" fontId="15" fillId="15" borderId="8" xfId="0" applyNumberFormat="1" applyFont="1" applyFill="1" applyBorder="1" applyAlignment="1"/>
    <xf numFmtId="168" fontId="6" fillId="15" borderId="8" xfId="0" applyNumberFormat="1" applyFont="1" applyFill="1" applyBorder="1" applyAlignment="1">
      <alignment horizontal="right" vertical="center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82" fontId="1" fillId="9" borderId="0" xfId="0" quotePrefix="1" applyNumberFormat="1" applyFont="1" applyFill="1" applyBorder="1" applyAlignment="1">
      <alignment horizontal="right" vertical="center" wrapText="1" indent="1"/>
    </xf>
    <xf numFmtId="4" fontId="1" fillId="9" borderId="8" xfId="0" quotePrefix="1" applyNumberFormat="1" applyFont="1" applyFill="1" applyBorder="1" applyAlignment="1">
      <alignment horizontal="right" vertical="center" wrapText="1" indent="1"/>
    </xf>
    <xf numFmtId="168" fontId="1" fillId="9" borderId="0" xfId="0" applyNumberFormat="1" applyFont="1" applyFill="1" applyBorder="1" applyAlignment="1">
      <alignment horizontal="right" vertical="center" wrapText="1" indent="1"/>
    </xf>
    <xf numFmtId="167" fontId="3" fillId="3" borderId="0" xfId="0" applyNumberFormat="1" applyFont="1" applyFill="1" applyBorder="1" applyAlignment="1">
      <alignment horizontal="right" vertical="center" wrapText="1" indent="1"/>
    </xf>
    <xf numFmtId="175" fontId="3" fillId="3" borderId="0" xfId="0" applyNumberFormat="1" applyFont="1" applyFill="1" applyBorder="1" applyAlignment="1">
      <alignment horizontal="right" vertical="center" wrapText="1" indent="1"/>
    </xf>
    <xf numFmtId="171" fontId="3" fillId="3" borderId="0" xfId="0" applyNumberFormat="1" applyFont="1" applyFill="1" applyBorder="1" applyAlignment="1">
      <alignment horizontal="right" vertical="center" indent="1"/>
    </xf>
    <xf numFmtId="173" fontId="3" fillId="3" borderId="0" xfId="0" applyNumberFormat="1" applyFont="1" applyFill="1" applyBorder="1" applyAlignment="1">
      <alignment horizontal="right" vertical="center" wrapText="1" indent="1"/>
    </xf>
    <xf numFmtId="4" fontId="3" fillId="3" borderId="8" xfId="4" applyNumberFormat="1" applyFont="1" applyFill="1" applyBorder="1" applyAlignment="1">
      <alignment horizontal="right" vertical="center" wrapText="1" indent="1"/>
    </xf>
    <xf numFmtId="0" fontId="1" fillId="2" borderId="3" xfId="0" applyFont="1" applyFill="1" applyBorder="1"/>
    <xf numFmtId="169" fontId="1" fillId="2" borderId="3" xfId="0" applyNumberFormat="1" applyFont="1" applyFill="1" applyBorder="1"/>
    <xf numFmtId="0" fontId="1" fillId="2" borderId="4" xfId="0" applyFont="1" applyFill="1" applyBorder="1"/>
    <xf numFmtId="169" fontId="1" fillId="14" borderId="0" xfId="0" applyNumberFormat="1" applyFont="1" applyFill="1" applyBorder="1"/>
    <xf numFmtId="181" fontId="3" fillId="3" borderId="0" xfId="0" applyNumberFormat="1" applyFont="1" applyFill="1" applyBorder="1" applyAlignment="1">
      <alignment horizontal="right" vertical="center" wrapText="1" indent="1"/>
    </xf>
    <xf numFmtId="167" fontId="1" fillId="6" borderId="0" xfId="0" applyNumberFormat="1" applyFont="1" applyFill="1" applyBorder="1" applyAlignment="1" applyProtection="1">
      <alignment horizontal="center" vertical="center" wrapText="1"/>
    </xf>
    <xf numFmtId="167" fontId="1" fillId="9" borderId="0" xfId="0" applyNumberFormat="1" applyFont="1" applyFill="1" applyBorder="1" applyAlignment="1" applyProtection="1">
      <alignment horizontal="center" vertical="center" wrapText="1"/>
    </xf>
    <xf numFmtId="171" fontId="1" fillId="9" borderId="0" xfId="0" applyNumberFormat="1" applyFont="1" applyFill="1" applyBorder="1" applyAlignment="1" applyProtection="1">
      <alignment horizontal="center" vertical="center"/>
    </xf>
    <xf numFmtId="167" fontId="3" fillId="3" borderId="3" xfId="0" applyNumberFormat="1" applyFont="1" applyFill="1" applyBorder="1" applyAlignment="1" applyProtection="1">
      <alignment horizontal="center" vertical="center" wrapText="1"/>
    </xf>
    <xf numFmtId="175" fontId="3" fillId="3" borderId="3" xfId="0" applyNumberFormat="1" applyFont="1" applyFill="1" applyBorder="1" applyAlignment="1" applyProtection="1">
      <alignment horizontal="center" vertical="center" wrapText="1"/>
    </xf>
    <xf numFmtId="171" fontId="3" fillId="3" borderId="3" xfId="0" applyNumberFormat="1" applyFont="1" applyFill="1" applyBorder="1" applyAlignment="1" applyProtection="1">
      <alignment horizontal="center" vertical="center"/>
      <protection locked="0"/>
    </xf>
    <xf numFmtId="175" fontId="1" fillId="9" borderId="0" xfId="0" applyNumberFormat="1" applyFont="1" applyFill="1" applyBorder="1" applyAlignment="1" applyProtection="1">
      <alignment horizontal="right" vertical="center" wrapText="1" indent="1"/>
    </xf>
    <xf numFmtId="173" fontId="1" fillId="9" borderId="0" xfId="0" applyNumberFormat="1" applyFont="1" applyFill="1" applyBorder="1" applyAlignment="1" applyProtection="1">
      <alignment horizontal="right" vertical="center" wrapText="1" indent="1"/>
    </xf>
    <xf numFmtId="175" fontId="1" fillId="6" borderId="0" xfId="0" applyNumberFormat="1" applyFont="1" applyFill="1" applyBorder="1" applyAlignment="1" applyProtection="1">
      <alignment horizontal="right" vertical="center" wrapText="1" indent="1"/>
    </xf>
    <xf numFmtId="168" fontId="1" fillId="6" borderId="8" xfId="0" applyNumberFormat="1" applyFont="1" applyFill="1" applyBorder="1" applyAlignment="1" applyProtection="1">
      <alignment horizontal="right" vertical="center" wrapText="1" indent="1"/>
    </xf>
    <xf numFmtId="175" fontId="1" fillId="6" borderId="0" xfId="0" applyNumberFormat="1" applyFont="1" applyFill="1" applyBorder="1" applyAlignment="1" applyProtection="1">
      <alignment horizontal="center" vertical="center" wrapText="1"/>
    </xf>
    <xf numFmtId="171" fontId="1" fillId="9" borderId="0" xfId="0" quotePrefix="1" applyNumberFormat="1" applyFont="1" applyFill="1" applyBorder="1" applyAlignment="1" applyProtection="1">
      <alignment horizontal="right" vertical="center" indent="1"/>
    </xf>
    <xf numFmtId="181" fontId="3" fillId="3" borderId="3" xfId="0" applyNumberFormat="1" applyFont="1" applyFill="1" applyBorder="1" applyAlignment="1" applyProtection="1">
      <alignment horizontal="center" vertical="center" wrapText="1"/>
    </xf>
    <xf numFmtId="168" fontId="3" fillId="3" borderId="4" xfId="0" applyNumberFormat="1" applyFont="1" applyFill="1" applyBorder="1" applyAlignment="1" applyProtection="1">
      <alignment horizontal="center" vertical="center" wrapText="1"/>
    </xf>
    <xf numFmtId="171" fontId="3" fillId="3" borderId="3" xfId="0" applyNumberFormat="1" applyFont="1" applyFill="1" applyBorder="1" applyAlignment="1" applyProtection="1">
      <alignment horizontal="right" vertical="center" indent="1"/>
    </xf>
    <xf numFmtId="168" fontId="3" fillId="7" borderId="4" xfId="4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/>
    <xf numFmtId="184" fontId="29" fillId="8" borderId="0" xfId="0" applyNumberFormat="1" applyFont="1" applyFill="1" applyAlignment="1" applyProtection="1">
      <alignment vertical="center"/>
    </xf>
    <xf numFmtId="171" fontId="1" fillId="18" borderId="0" xfId="0" quotePrefix="1" applyNumberFormat="1" applyFont="1" applyFill="1" applyBorder="1" applyAlignment="1" applyProtection="1">
      <alignment horizontal="right" vertical="center" wrapText="1" indent="1"/>
    </xf>
    <xf numFmtId="178" fontId="1" fillId="14" borderId="0" xfId="0" applyNumberFormat="1" applyFont="1" applyFill="1"/>
    <xf numFmtId="0" fontId="5" fillId="0" borderId="0" xfId="0" applyFont="1"/>
    <xf numFmtId="172" fontId="0" fillId="0" borderId="0" xfId="0" applyNumberFormat="1"/>
    <xf numFmtId="0" fontId="3" fillId="0" borderId="0" xfId="0" applyFont="1"/>
    <xf numFmtId="172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0" xfId="5" applyNumberFormat="1" applyFont="1"/>
    <xf numFmtId="172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71" fontId="1" fillId="0" borderId="0" xfId="5" applyNumberFormat="1" applyFont="1"/>
    <xf numFmtId="0" fontId="13" fillId="14" borderId="0" xfId="0" applyFont="1" applyFill="1" applyBorder="1"/>
    <xf numFmtId="0" fontId="12" fillId="14" borderId="0" xfId="0" applyFont="1" applyFill="1" applyBorder="1"/>
    <xf numFmtId="10" fontId="0" fillId="14" borderId="0" xfId="0" applyNumberFormat="1" applyFill="1" applyBorder="1" applyAlignment="1">
      <alignment horizontal="center"/>
    </xf>
    <xf numFmtId="0" fontId="25" fillId="14" borderId="0" xfId="0" applyFont="1" applyFill="1" applyBorder="1"/>
    <xf numFmtId="0" fontId="25" fillId="14" borderId="0" xfId="0" applyFont="1" applyFill="1"/>
    <xf numFmtId="0" fontId="32" fillId="14" borderId="0" xfId="0" applyFont="1" applyFill="1" applyBorder="1"/>
    <xf numFmtId="0" fontId="14" fillId="14" borderId="0" xfId="0" applyFont="1" applyFill="1" applyBorder="1" applyAlignment="1">
      <alignment horizontal="left"/>
    </xf>
    <xf numFmtId="3" fontId="3" fillId="14" borderId="0" xfId="0" applyNumberFormat="1" applyFont="1" applyFill="1" applyBorder="1"/>
    <xf numFmtId="169" fontId="22" fillId="14" borderId="0" xfId="0" applyNumberFormat="1" applyFont="1" applyFill="1"/>
    <xf numFmtId="172" fontId="22" fillId="14" borderId="0" xfId="0" applyNumberFormat="1" applyFont="1" applyFill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9" fontId="3" fillId="2" borderId="6" xfId="0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9" fontId="4" fillId="2" borderId="6" xfId="0" applyNumberFormat="1" applyFont="1" applyFill="1" applyBorder="1" applyAlignment="1">
      <alignment horizontal="center" vertical="center" wrapText="1"/>
    </xf>
    <xf numFmtId="169" fontId="4" fillId="2" borderId="0" xfId="0" applyNumberFormat="1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167" fontId="16" fillId="4" borderId="6" xfId="0" applyNumberFormat="1" applyFont="1" applyFill="1" applyBorder="1" applyAlignment="1" applyProtection="1">
      <alignment horizontal="center" vertical="center" wrapText="1"/>
    </xf>
    <xf numFmtId="167" fontId="16" fillId="4" borderId="0" xfId="0" applyNumberFormat="1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/>
    <xf numFmtId="0" fontId="15" fillId="4" borderId="0" xfId="0" applyFont="1" applyFill="1" applyBorder="1"/>
    <xf numFmtId="167" fontId="16" fillId="4" borderId="6" xfId="0" applyNumberFormat="1" applyFont="1" applyFill="1" applyBorder="1" applyAlignment="1">
      <alignment horizontal="center" vertical="center" wrapText="1"/>
    </xf>
    <xf numFmtId="167" fontId="16" fillId="4" borderId="0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vertical="center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/>
    </xf>
  </cellXfs>
  <cellStyles count="6">
    <cellStyle name="Euro" xfId="1"/>
    <cellStyle name="Euro 2" xfId="2"/>
    <cellStyle name="Euro 3" xfId="3"/>
    <cellStyle name="Millares [0]" xfId="4" builtinId="6"/>
    <cellStyle name="Normal" xfId="0" builtinId="0"/>
    <cellStyle name="Porcentual" xfId="5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919"/>
          <c:y val="8.4699740401302293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136656963713704"/>
          <c:y val="0.26776027728046492"/>
          <c:w val="0.71180167398686256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88-4679-8C4A-AB3634049528}"/>
              </c:ext>
            </c:extLst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988-4679-8C4A-AB3634049528}"/>
              </c:ext>
            </c:extLst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88-4679-8C4A-AB3634049528}"/>
                </c:ext>
              </c:extLst>
            </c:dLbl>
            <c:dLbl>
              <c:idx val="1"/>
              <c:layout>
                <c:manualLayout>
                  <c:x val="5.9911497672222053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Resta de l'àmbit del STI
20,1%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88-4679-8C4A-AB363404952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[1]Gràfics!$A$7:$A$8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[1]Gràfics!$C$7:$C$8</c:f>
              <c:numCache>
                <c:formatCode>General</c:formatCode>
                <c:ptCount val="2"/>
                <c:pt idx="0">
                  <c:v>0.7890284315906535</c:v>
                </c:pt>
                <c:pt idx="1">
                  <c:v>0.21097156840934644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88-4679-8C4A-AB3634049528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65" r="0.75000000000001465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831693339851811"/>
          <c:y val="0.29496471954793285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5B-422C-8B2B-70231139283C}"/>
              </c:ext>
            </c:extLst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5B-422C-8B2B-70231139283C}"/>
              </c:ext>
            </c:extLst>
          </c:dPt>
          <c:dLbls>
            <c:dLbl>
              <c:idx val="0"/>
              <c:layout>
                <c:manualLayout>
                  <c:x val="-4.0985089104520693E-2"/>
                  <c:y val="-0.3315847294051612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B-422C-8B2B-70231139283C}"/>
                </c:ext>
              </c:extLst>
            </c:dLbl>
            <c:dLbl>
              <c:idx val="1"/>
              <c:layout>
                <c:manualLayout>
                  <c:x val="6.9375377825639434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5B-422C-8B2B-70231139283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5B-422C-8B2B-70231139283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6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B-422C-8B2B-70231139283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2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5B-422C-8B2B-70231139283C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4504965303608225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B-422C-8B2B-70231139283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[1]Gràfics!$A$29:$A$30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[1]Gràfics!$C$29:$C$30</c:f>
              <c:numCache>
                <c:formatCode>General</c:formatCode>
                <c:ptCount val="2"/>
                <c:pt idx="0">
                  <c:v>0.62496763068543626</c:v>
                </c:pt>
                <c:pt idx="1">
                  <c:v>0.3750323693145638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B5B-422C-8B2B-70231139283C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65" r="0.75000000000001465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2584308983849963"/>
          <c:y val="7.657681303350594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857694797634301"/>
          <c:y val="0.30405472281181056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01-4F02-A76F-3921E9517ECF}"/>
              </c:ext>
            </c:extLst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01-4F02-A76F-3921E9517ECF}"/>
              </c:ext>
            </c:extLst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01-4F02-A76F-3921E9517ECF}"/>
              </c:ext>
            </c:extLst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01-4F02-A76F-3921E9517ECF}"/>
              </c:ext>
            </c:extLst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F01-4F02-A76F-3921E9517ECF}"/>
              </c:ext>
            </c:extLst>
          </c:dPt>
          <c:dPt>
            <c:idx val="5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F01-4F02-A76F-3921E9517ECF}"/>
              </c:ext>
            </c:extLst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F01-4F02-A76F-3921E9517ECF}"/>
              </c:ext>
            </c:extLst>
          </c:dPt>
          <c:dPt>
            <c:idx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F01-4F02-A76F-3921E9517ECF}"/>
              </c:ext>
            </c:extLst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01-4F02-A76F-3921E9517ECF}"/>
                </c:ext>
              </c:extLst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01-4F02-A76F-3921E9517ECF}"/>
                </c:ext>
              </c:extLst>
            </c:dLbl>
            <c:dLbl>
              <c:idx val="2"/>
              <c:layout>
                <c:manualLayout>
                  <c:x val="-4.3123785556767956E-2"/>
                  <c:y val="-1.7497812773403319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01-4F02-A76F-3921E9517ECF}"/>
                </c:ext>
              </c:extLst>
            </c:dLbl>
            <c:dLbl>
              <c:idx val="3"/>
              <c:layout>
                <c:manualLayout>
                  <c:x val="1.5177878046142244E-4"/>
                  <c:y val="-0.1315473741457995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01-4F02-A76F-3921E9517ECF}"/>
                </c:ext>
              </c:extLst>
            </c:dLbl>
            <c:dLbl>
              <c:idx val="4"/>
              <c:layout>
                <c:manualLayout>
                  <c:x val="6.0340689619316934E-2"/>
                  <c:y val="-3.519980775007060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01-4F02-A76F-3921E9517ECF}"/>
                </c:ext>
              </c:extLst>
            </c:dLbl>
            <c:dLbl>
              <c:idx val="5"/>
              <c:layout>
                <c:manualLayout>
                  <c:x val="4.9458124850500405E-2"/>
                  <c:y val="-7.456196353834203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01-4F02-A76F-3921E9517ECF}"/>
                </c:ext>
              </c:extLst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01-4F02-A76F-3921E9517ECF}"/>
                </c:ext>
              </c:extLst>
            </c:dLbl>
            <c:dLbl>
              <c:idx val="7"/>
              <c:layout>
                <c:manualLayout>
                  <c:x val="0.14363659598729941"/>
                  <c:y val="-6.001040410489292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01-4F02-A76F-3921E9517EC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[1]Gràfics!$C$40:$C$47</c:f>
              <c:numCache>
                <c:formatCode>General</c:formatCode>
                <c:ptCount val="8"/>
                <c:pt idx="0">
                  <c:v>0.39596021383286822</c:v>
                </c:pt>
                <c:pt idx="1">
                  <c:v>0.20492943007995706</c:v>
                </c:pt>
                <c:pt idx="2">
                  <c:v>8.5550677764169747E-2</c:v>
                </c:pt>
                <c:pt idx="3">
                  <c:v>0.11509911884223024</c:v>
                </c:pt>
                <c:pt idx="4">
                  <c:v>2.8357620246167947E-2</c:v>
                </c:pt>
                <c:pt idx="5">
                  <c:v>9.1255504839155191E-2</c:v>
                </c:pt>
                <c:pt idx="6">
                  <c:v>3.6694136903410349E-2</c:v>
                </c:pt>
                <c:pt idx="7">
                  <c:v>4.215329749204115E-2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BF01-4F02-A76F-3921E9517EC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BF01-4F02-A76F-3921E9517EC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[1]Gràfics!$C$41</c:f>
              <c:numCache>
                <c:formatCode>General</c:formatCode>
                <c:ptCount val="1"/>
                <c:pt idx="0">
                  <c:v>0.20492943007995706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BF01-4F02-A76F-3921E9517EC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F01-4F02-A76F-3921E9517EC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[1]Gràfics!$C$42</c:f>
              <c:numCache>
                <c:formatCode>General</c:formatCode>
                <c:ptCount val="1"/>
                <c:pt idx="0">
                  <c:v>8.5550677764169747E-2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BF01-4F02-A76F-3921E9517ECF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BF01-4F02-A76F-3921E9517EC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[1]Gràfics!$C$46</c:f>
              <c:numCache>
                <c:formatCode>General</c:formatCode>
                <c:ptCount val="1"/>
                <c:pt idx="0">
                  <c:v>3.6694136903410349E-2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BF01-4F02-A76F-3921E9517ECF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65" r="0.75000000000001465" t="1" header="0" footer="0"/>
    <c:pageSetup paperSize="9" orientation="landscape" horizontalDpi="1200" verticalDpi="120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0" name="Line 1">
          <a:extLst>
            <a:ext uri="{FF2B5EF4-FFF2-40B4-BE49-F238E27FC236}">
              <a16:creationId xmlns:a16="http://schemas.microsoft.com/office/drawing/2014/main" xmlns="" id="{00000000-0008-0000-0000-0000DC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1" name="Line 2">
          <a:extLst>
            <a:ext uri="{FF2B5EF4-FFF2-40B4-BE49-F238E27FC236}">
              <a16:creationId xmlns:a16="http://schemas.microsoft.com/office/drawing/2014/main" xmlns="" id="{00000000-0008-0000-0000-0000DD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2" name="Line 3">
          <a:extLst>
            <a:ext uri="{FF2B5EF4-FFF2-40B4-BE49-F238E27FC236}">
              <a16:creationId xmlns:a16="http://schemas.microsoft.com/office/drawing/2014/main" xmlns="" id="{00000000-0008-0000-0000-0000DE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3" name="Line 4">
          <a:extLst>
            <a:ext uri="{FF2B5EF4-FFF2-40B4-BE49-F238E27FC236}">
              <a16:creationId xmlns:a16="http://schemas.microsoft.com/office/drawing/2014/main" xmlns="" id="{00000000-0008-0000-0000-0000DF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4" name="Line 5">
          <a:extLst>
            <a:ext uri="{FF2B5EF4-FFF2-40B4-BE49-F238E27FC236}">
              <a16:creationId xmlns:a16="http://schemas.microsoft.com/office/drawing/2014/main" xmlns="" id="{00000000-0008-0000-0000-0000E0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5" name="Line 6">
          <a:extLst>
            <a:ext uri="{FF2B5EF4-FFF2-40B4-BE49-F238E27FC236}">
              <a16:creationId xmlns:a16="http://schemas.microsoft.com/office/drawing/2014/main" xmlns="" id="{00000000-0008-0000-0000-0000E1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6" name="Line 7">
          <a:extLst>
            <a:ext uri="{FF2B5EF4-FFF2-40B4-BE49-F238E27FC236}">
              <a16:creationId xmlns:a16="http://schemas.microsoft.com/office/drawing/2014/main" xmlns="" id="{00000000-0008-0000-0000-0000E2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7" name="Line 8">
          <a:extLst>
            <a:ext uri="{FF2B5EF4-FFF2-40B4-BE49-F238E27FC236}">
              <a16:creationId xmlns:a16="http://schemas.microsoft.com/office/drawing/2014/main" xmlns="" id="{00000000-0008-0000-0000-0000E3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5" name="Line 20">
          <a:extLst>
            <a:ext uri="{FF2B5EF4-FFF2-40B4-BE49-F238E27FC236}">
              <a16:creationId xmlns:a16="http://schemas.microsoft.com/office/drawing/2014/main" xmlns="" id="{00000000-0008-0000-0100-000003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6" name="Line 22">
          <a:extLst>
            <a:ext uri="{FF2B5EF4-FFF2-40B4-BE49-F238E27FC236}">
              <a16:creationId xmlns:a16="http://schemas.microsoft.com/office/drawing/2014/main" xmlns="" id="{00000000-0008-0000-0100-000004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912283</xdr:colOff>
      <xdr:row>82</xdr:row>
      <xdr:rowOff>19047</xdr:rowOff>
    </xdr:from>
    <xdr:to>
      <xdr:col>9</xdr:col>
      <xdr:colOff>954617</xdr:colOff>
      <xdr:row>83</xdr:row>
      <xdr:rowOff>148239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0700" y="15089714"/>
          <a:ext cx="5196417" cy="3091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1309161</xdr:colOff>
      <xdr:row>55</xdr:row>
      <xdr:rowOff>51861</xdr:rowOff>
    </xdr:from>
    <xdr:to>
      <xdr:col>7</xdr:col>
      <xdr:colOff>63501</xdr:colOff>
      <xdr:row>56</xdr:row>
      <xdr:rowOff>159959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7161" y="9703861"/>
          <a:ext cx="4839757" cy="288014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663576</xdr:colOff>
      <xdr:row>64</xdr:row>
      <xdr:rowOff>129115</xdr:rowOff>
    </xdr:from>
    <xdr:to>
      <xdr:col>10</xdr:col>
      <xdr:colOff>644526</xdr:colOff>
      <xdr:row>67</xdr:row>
      <xdr:rowOff>5290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7129993" y="11252198"/>
          <a:ext cx="1949450" cy="426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5</xdr:col>
      <xdr:colOff>603251</xdr:colOff>
      <xdr:row>81</xdr:row>
      <xdr:rowOff>148167</xdr:rowOff>
    </xdr:from>
    <xdr:to>
      <xdr:col>7</xdr:col>
      <xdr:colOff>496358</xdr:colOff>
      <xdr:row>84</xdr:row>
      <xdr:rowOff>24344</xdr:rowOff>
    </xdr:to>
    <xdr:sp macro="" textlink="">
      <xdr:nvSpPr>
        <xdr:cNvPr id="11" name="16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5185834" y="15038917"/>
          <a:ext cx="1903941" cy="426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100"/>
            <a:t>(4)</a:t>
          </a:r>
        </a:p>
      </xdr:txBody>
    </xdr:sp>
    <xdr:clientData/>
  </xdr:twoCellAnchor>
  <xdr:twoCellAnchor editAs="oneCell">
    <xdr:from>
      <xdr:col>11</xdr:col>
      <xdr:colOff>953824</xdr:colOff>
      <xdr:row>65</xdr:row>
      <xdr:rowOff>10583</xdr:rowOff>
    </xdr:from>
    <xdr:to>
      <xdr:col>19</xdr:col>
      <xdr:colOff>10850</xdr:colOff>
      <xdr:row>66</xdr:row>
      <xdr:rowOff>125200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81355" y="11488208"/>
          <a:ext cx="5089526" cy="3051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740833</xdr:colOff>
      <xdr:row>73</xdr:row>
      <xdr:rowOff>42333</xdr:rowOff>
    </xdr:from>
    <xdr:to>
      <xdr:col>12</xdr:col>
      <xdr:colOff>496359</xdr:colOff>
      <xdr:row>75</xdr:row>
      <xdr:rowOff>29950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0" y="13377333"/>
          <a:ext cx="5131859" cy="305117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850900</xdr:colOff>
      <xdr:row>73</xdr:row>
      <xdr:rowOff>46567</xdr:rowOff>
    </xdr:from>
    <xdr:to>
      <xdr:col>18</xdr:col>
      <xdr:colOff>521759</xdr:colOff>
      <xdr:row>75</xdr:row>
      <xdr:rowOff>34184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03567" y="13381567"/>
          <a:ext cx="5131859" cy="3051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783166</xdr:colOff>
      <xdr:row>65</xdr:row>
      <xdr:rowOff>10583</xdr:rowOff>
    </xdr:from>
    <xdr:to>
      <xdr:col>12</xdr:col>
      <xdr:colOff>538692</xdr:colOff>
      <xdr:row>66</xdr:row>
      <xdr:rowOff>125200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BE188DE8-5924-487F-925E-A105C9AD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6583" y="11504083"/>
          <a:ext cx="5131859" cy="30511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133350</xdr:rowOff>
    </xdr:from>
    <xdr:to>
      <xdr:col>16</xdr:col>
      <xdr:colOff>352425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5EC5F7C-4825-47D1-8CB1-8B7701327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22</xdr:row>
      <xdr:rowOff>114300</xdr:rowOff>
    </xdr:from>
    <xdr:to>
      <xdr:col>16</xdr:col>
      <xdr:colOff>371475</xdr:colOff>
      <xdr:row>47</xdr:row>
      <xdr:rowOff>38100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57DC8A9E-A61F-4D39-8063-9C46D34EB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3</xdr:col>
      <xdr:colOff>142875</xdr:colOff>
      <xdr:row>47</xdr:row>
      <xdr:rowOff>85724</xdr:rowOff>
    </xdr:from>
    <xdr:to>
      <xdr:col>14</xdr:col>
      <xdr:colOff>57150</xdr:colOff>
      <xdr:row>74</xdr:row>
      <xdr:rowOff>66674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4CE43A95-039A-4510-91BF-4BA6D403E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MET_XIFRES_ANY_2017_(FUL_DE_CALCUL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àsiques"/>
      <sheetName val="Ferroviari"/>
      <sheetName val="Autobus"/>
      <sheetName val="Detall Autobusos AMB"/>
      <sheetName val="Detall Autobusos DGTM"/>
      <sheetName val="Detall Autobusos AMTU"/>
      <sheetName val="Gràfics"/>
    </sheetNames>
    <sheetDataSet>
      <sheetData sheetId="0">
        <row r="8">
          <cell r="G8">
            <v>390.39556700000213</v>
          </cell>
        </row>
        <row r="9">
          <cell r="G9">
            <v>202.04944399999999</v>
          </cell>
        </row>
        <row r="12">
          <cell r="G12">
            <v>84.348387000000002</v>
          </cell>
        </row>
        <row r="13">
          <cell r="G13">
            <v>113.35645857127999</v>
          </cell>
        </row>
        <row r="14">
          <cell r="G14">
            <v>27.959094999999998</v>
          </cell>
        </row>
        <row r="15">
          <cell r="G15">
            <v>89.973041000000023</v>
          </cell>
        </row>
        <row r="16">
          <cell r="G16">
            <v>35.769424999999998</v>
          </cell>
        </row>
        <row r="17">
          <cell r="G17">
            <v>41.560894000000005</v>
          </cell>
        </row>
        <row r="25">
          <cell r="G25">
            <v>0.125109</v>
          </cell>
        </row>
        <row r="26">
          <cell r="G26">
            <v>0.40902899999999998</v>
          </cell>
        </row>
      </sheetData>
      <sheetData sheetId="1">
        <row r="42">
          <cell r="J42">
            <v>485.9172957376021</v>
          </cell>
        </row>
        <row r="68">
          <cell r="J68">
            <v>130.14221183367999</v>
          </cell>
        </row>
        <row r="74">
          <cell r="J74">
            <v>0.125109</v>
          </cell>
        </row>
        <row r="85">
          <cell r="J85">
            <v>616.18461657128216</v>
          </cell>
        </row>
      </sheetData>
      <sheetData sheetId="2">
        <row r="22">
          <cell r="K22">
            <v>292.02248500000002</v>
          </cell>
        </row>
        <row r="42">
          <cell r="K42">
            <v>35.769424999999998</v>
          </cell>
        </row>
        <row r="50">
          <cell r="K50">
            <v>0.40902899999999998</v>
          </cell>
        </row>
        <row r="67">
          <cell r="K67">
            <v>41.560894000000005</v>
          </cell>
        </row>
        <row r="77">
          <cell r="K77">
            <v>369.76183300000002</v>
          </cell>
        </row>
      </sheetData>
      <sheetData sheetId="3"/>
      <sheetData sheetId="4"/>
      <sheetData sheetId="5"/>
      <sheetData sheetId="6">
        <row r="7">
          <cell r="A7" t="str">
            <v>Total 1ª Corona</v>
          </cell>
          <cell r="C7">
            <v>0.7890284315906535</v>
          </cell>
        </row>
        <row r="8">
          <cell r="A8" t="str">
            <v>Resta de l'àmit del STI</v>
          </cell>
          <cell r="C8">
            <v>0.21097156840934644</v>
          </cell>
        </row>
        <row r="29">
          <cell r="A29" t="str">
            <v>mode ferroviari</v>
          </cell>
          <cell r="C29">
            <v>0.62496763068543626</v>
          </cell>
        </row>
        <row r="30">
          <cell r="A30" t="str">
            <v>mode autobús</v>
          </cell>
          <cell r="C30">
            <v>0.3750323693145638</v>
          </cell>
        </row>
        <row r="40">
          <cell r="A40" t="str">
            <v xml:space="preserve">Metro </v>
          </cell>
          <cell r="C40">
            <v>0.39596021383286822</v>
          </cell>
        </row>
        <row r="41">
          <cell r="A41" t="str">
            <v>TB</v>
          </cell>
          <cell r="C41">
            <v>0.20492943007995706</v>
          </cell>
        </row>
        <row r="42">
          <cell r="A42" t="str">
            <v xml:space="preserve">FGC </v>
          </cell>
          <cell r="C42">
            <v>8.5550677764169747E-2</v>
          </cell>
        </row>
        <row r="43">
          <cell r="A43" t="str">
            <v>Rodalies de Catalunya (Renfe)</v>
          </cell>
          <cell r="C43">
            <v>0.11509911884223024</v>
          </cell>
        </row>
        <row r="44">
          <cell r="A44" t="str">
            <v>Tramvia Metropolità</v>
          </cell>
          <cell r="C44">
            <v>2.8357620246167947E-2</v>
          </cell>
        </row>
        <row r="45">
          <cell r="A45" t="str">
            <v>Autobusos AMB (G.indirecta)</v>
          </cell>
          <cell r="C45">
            <v>9.1255504839155191E-2</v>
          </cell>
        </row>
        <row r="46">
          <cell r="A46" t="str">
            <v>Autobusos DGTM (Generalitat)</v>
          </cell>
          <cell r="C46">
            <v>3.6694136903410349E-2</v>
          </cell>
        </row>
        <row r="47">
          <cell r="A47" t="str">
            <v xml:space="preserve">Altres autobusos urbans </v>
          </cell>
          <cell r="C47">
            <v>4.215329749204115E-2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S97"/>
  <sheetViews>
    <sheetView tabSelected="1" zoomScale="110" zoomScaleNormal="110" zoomScaleSheetLayoutView="100" workbookViewId="0">
      <selection activeCell="H54" sqref="H54"/>
    </sheetView>
  </sheetViews>
  <sheetFormatPr baseColWidth="10" defaultColWidth="11.42578125" defaultRowHeight="12.75"/>
  <cols>
    <col min="1" max="1" width="7.7109375" customWidth="1"/>
    <col min="2" max="2" width="32.140625" customWidth="1"/>
    <col min="3" max="3" width="9.85546875" customWidth="1"/>
    <col min="4" max="4" width="13.28515625" customWidth="1"/>
    <col min="5" max="5" width="12.7109375" style="57" customWidth="1"/>
    <col min="6" max="6" width="10.5703125" style="57" customWidth="1"/>
    <col min="7" max="7" width="12.85546875" customWidth="1"/>
    <col min="8" max="8" width="10.28515625" customWidth="1"/>
    <col min="9" max="9" width="12.85546875" customWidth="1"/>
    <col min="10" max="10" width="4" style="23" customWidth="1"/>
    <col min="11" max="11" width="11.42578125" style="122"/>
    <col min="12" max="12" width="12.5703125" style="122" bestFit="1" customWidth="1"/>
    <col min="13" max="14" width="11.42578125" style="122"/>
    <col min="15" max="15" width="13.42578125" style="122" customWidth="1"/>
    <col min="16" max="16" width="14.28515625" style="122" customWidth="1"/>
    <col min="17" max="18" width="11.42578125" style="122"/>
  </cols>
  <sheetData>
    <row r="1" spans="1:19">
      <c r="A1" s="13"/>
      <c r="B1" s="13"/>
      <c r="C1" s="13"/>
      <c r="D1" s="13"/>
      <c r="E1" s="78"/>
      <c r="F1" s="56"/>
      <c r="G1" s="127"/>
      <c r="H1" s="118"/>
      <c r="I1" s="78"/>
      <c r="J1" s="13"/>
    </row>
    <row r="2" spans="1:19">
      <c r="A2" s="13"/>
      <c r="B2" s="396"/>
      <c r="C2" s="13"/>
      <c r="D2" s="13"/>
      <c r="E2" s="78"/>
      <c r="F2" s="13"/>
      <c r="G2" s="78"/>
      <c r="H2" s="13"/>
      <c r="I2" s="13"/>
      <c r="J2" s="13"/>
    </row>
    <row r="3" spans="1:19">
      <c r="A3" s="13"/>
      <c r="B3" s="13"/>
      <c r="C3" s="13"/>
      <c r="D3" s="13"/>
      <c r="E3" s="56"/>
      <c r="F3" s="56"/>
      <c r="G3" s="78"/>
      <c r="H3" s="119"/>
      <c r="I3" s="78"/>
      <c r="J3" s="13"/>
    </row>
    <row r="4" spans="1:19" ht="15.75">
      <c r="A4" s="13"/>
      <c r="B4" s="14" t="s">
        <v>119</v>
      </c>
      <c r="C4" s="13"/>
      <c r="D4" s="284"/>
      <c r="E4" s="56"/>
      <c r="F4" s="56"/>
      <c r="G4" s="127"/>
      <c r="H4" s="43"/>
      <c r="I4" s="13"/>
      <c r="J4" s="13"/>
    </row>
    <row r="5" spans="1:19" ht="13.5" thickBot="1">
      <c r="A5" s="13"/>
      <c r="B5" s="13"/>
      <c r="C5" s="13"/>
      <c r="D5" s="13"/>
      <c r="E5" s="56"/>
      <c r="F5" s="56"/>
      <c r="G5" s="13"/>
      <c r="H5" s="13"/>
      <c r="I5" s="13"/>
      <c r="J5" s="13"/>
      <c r="Q5" s="174"/>
      <c r="R5" s="174"/>
      <c r="S5" s="26"/>
    </row>
    <row r="6" spans="1:19" ht="18" customHeight="1">
      <c r="A6" s="13"/>
      <c r="B6" s="423" t="s">
        <v>102</v>
      </c>
      <c r="C6" s="431" t="s">
        <v>0</v>
      </c>
      <c r="D6" s="431" t="s">
        <v>1</v>
      </c>
      <c r="E6" s="433" t="s">
        <v>18</v>
      </c>
      <c r="F6" s="47" t="s">
        <v>120</v>
      </c>
      <c r="G6" s="431" t="s">
        <v>29</v>
      </c>
      <c r="H6" s="47" t="s">
        <v>120</v>
      </c>
      <c r="I6" s="429" t="s">
        <v>17</v>
      </c>
      <c r="J6" s="13"/>
      <c r="Q6" s="411"/>
      <c r="R6" s="174"/>
      <c r="S6" s="26"/>
    </row>
    <row r="7" spans="1:19" ht="18.75" customHeight="1">
      <c r="A7" s="13"/>
      <c r="B7" s="424"/>
      <c r="C7" s="432"/>
      <c r="D7" s="432"/>
      <c r="E7" s="434"/>
      <c r="F7" s="46" t="s">
        <v>121</v>
      </c>
      <c r="G7" s="432"/>
      <c r="H7" s="46" t="s">
        <v>121</v>
      </c>
      <c r="I7" s="430"/>
      <c r="J7" s="13"/>
      <c r="Q7" s="412"/>
      <c r="R7" s="174"/>
      <c r="S7" s="26"/>
    </row>
    <row r="8" spans="1:19" ht="12.75" customHeight="1">
      <c r="A8" s="13"/>
      <c r="B8" s="267" t="s">
        <v>54</v>
      </c>
      <c r="C8" s="302">
        <v>8</v>
      </c>
      <c r="D8" s="318">
        <v>118.95000000000002</v>
      </c>
      <c r="E8" s="304">
        <v>90.218963999999986</v>
      </c>
      <c r="F8" s="305">
        <v>5.1714572065575781E-2</v>
      </c>
      <c r="G8" s="271">
        <v>390.39556700000213</v>
      </c>
      <c r="H8" s="305">
        <v>2.3355532109013442E-2</v>
      </c>
      <c r="I8" s="307">
        <v>258.98545000000001</v>
      </c>
      <c r="J8" s="13"/>
      <c r="Q8" s="413"/>
      <c r="R8" s="174"/>
      <c r="S8" s="26"/>
    </row>
    <row r="9" spans="1:19" ht="14.25" customHeight="1">
      <c r="A9" s="13"/>
      <c r="B9" s="267" t="s">
        <v>80</v>
      </c>
      <c r="C9" s="302">
        <v>98</v>
      </c>
      <c r="D9" s="318">
        <v>833.17</v>
      </c>
      <c r="E9" s="304">
        <v>40.585067000000002</v>
      </c>
      <c r="F9" s="305">
        <v>7.3149319864939462E-4</v>
      </c>
      <c r="G9" s="271">
        <v>202.04944399999999</v>
      </c>
      <c r="H9" s="305">
        <v>3.1932349587465804E-2</v>
      </c>
      <c r="I9" s="307">
        <v>146.82227</v>
      </c>
      <c r="J9" s="13"/>
      <c r="S9" s="26"/>
    </row>
    <row r="10" spans="1:19" ht="14.25" customHeight="1">
      <c r="A10" s="13"/>
      <c r="B10" s="269" t="s">
        <v>67</v>
      </c>
      <c r="C10" s="333">
        <v>106</v>
      </c>
      <c r="D10" s="334">
        <v>952.12</v>
      </c>
      <c r="E10" s="335">
        <v>130.80403099999998</v>
      </c>
      <c r="F10" s="336">
        <v>3.5348658390564919E-2</v>
      </c>
      <c r="G10" s="337">
        <v>592.44501100000207</v>
      </c>
      <c r="H10" s="336">
        <v>2.6264533133794545E-2</v>
      </c>
      <c r="I10" s="338">
        <v>405.80772000000002</v>
      </c>
      <c r="J10" s="13"/>
      <c r="S10" s="26"/>
    </row>
    <row r="11" spans="1:19" ht="5.25" customHeight="1">
      <c r="A11" s="13"/>
      <c r="B11" s="249"/>
      <c r="C11" s="125"/>
      <c r="D11" s="126"/>
      <c r="E11" s="136"/>
      <c r="F11" s="135"/>
      <c r="G11" s="137"/>
      <c r="H11" s="135"/>
      <c r="I11" s="138"/>
      <c r="J11" s="13"/>
      <c r="S11" s="26"/>
    </row>
    <row r="12" spans="1:19" ht="12.75" customHeight="1">
      <c r="A12" s="13"/>
      <c r="B12" s="267" t="s">
        <v>13</v>
      </c>
      <c r="C12" s="302">
        <v>2</v>
      </c>
      <c r="D12" s="318">
        <v>150</v>
      </c>
      <c r="E12" s="304">
        <v>32.106656489999999</v>
      </c>
      <c r="F12" s="305">
        <v>1.8217542077678943E-2</v>
      </c>
      <c r="G12" s="271">
        <v>84.348387000000002</v>
      </c>
      <c r="H12" s="305">
        <v>3.5819634945128589E-2</v>
      </c>
      <c r="I12" s="307">
        <v>77.024800479999996</v>
      </c>
      <c r="J12" s="13"/>
      <c r="S12" s="26"/>
    </row>
    <row r="13" spans="1:19" ht="14.25" customHeight="1">
      <c r="A13" s="13"/>
      <c r="B13" s="267" t="s">
        <v>66</v>
      </c>
      <c r="C13" s="302">
        <v>6</v>
      </c>
      <c r="D13" s="318">
        <v>474.3</v>
      </c>
      <c r="E13" s="304">
        <v>101.33861403999998</v>
      </c>
      <c r="F13" s="305">
        <v>-2.4255355677514547E-3</v>
      </c>
      <c r="G13" s="271">
        <v>113.35645857127999</v>
      </c>
      <c r="H13" s="305">
        <v>4.8116984783530485E-2</v>
      </c>
      <c r="I13" s="307">
        <v>145.26300000000001</v>
      </c>
      <c r="J13" s="13"/>
      <c r="S13" s="26"/>
    </row>
    <row r="14" spans="1:19" ht="14.25" customHeight="1">
      <c r="A14" s="13"/>
      <c r="B14" s="267" t="s">
        <v>103</v>
      </c>
      <c r="C14" s="302">
        <v>6</v>
      </c>
      <c r="D14" s="318">
        <v>29.1</v>
      </c>
      <c r="E14" s="304">
        <v>2.57924458365</v>
      </c>
      <c r="F14" s="305">
        <v>2.187718496164456E-2</v>
      </c>
      <c r="G14" s="271">
        <v>27.959094999999998</v>
      </c>
      <c r="H14" s="305">
        <v>4.2631626248466656E-2</v>
      </c>
      <c r="I14" s="307">
        <v>14.312784426363638</v>
      </c>
      <c r="J14" s="13"/>
      <c r="S14" s="26"/>
    </row>
    <row r="15" spans="1:19" ht="14.25" customHeight="1">
      <c r="A15" s="13"/>
      <c r="B15" s="267" t="s">
        <v>70</v>
      </c>
      <c r="C15" s="302">
        <v>106</v>
      </c>
      <c r="D15" s="303">
        <v>1370.633</v>
      </c>
      <c r="E15" s="304">
        <v>37.689503749999979</v>
      </c>
      <c r="F15" s="305">
        <v>8.549960478945318E-3</v>
      </c>
      <c r="G15" s="306">
        <v>89.973041000000023</v>
      </c>
      <c r="H15" s="305">
        <v>3.8937596175268908E-2</v>
      </c>
      <c r="I15" s="307">
        <v>89.537480360000004</v>
      </c>
      <c r="J15" s="13"/>
      <c r="S15" s="26"/>
    </row>
    <row r="16" spans="1:19" ht="14.25" customHeight="1">
      <c r="A16" s="13"/>
      <c r="B16" s="267" t="s">
        <v>71</v>
      </c>
      <c r="C16" s="302">
        <v>394</v>
      </c>
      <c r="D16" s="303">
        <v>11341.345000000001</v>
      </c>
      <c r="E16" s="304">
        <v>48.1685467</v>
      </c>
      <c r="F16" s="305">
        <v>6.851036546385296E-2</v>
      </c>
      <c r="G16" s="271">
        <v>35.769424999999998</v>
      </c>
      <c r="H16" s="305">
        <v>5.5818543641826084E-2</v>
      </c>
      <c r="I16" s="307">
        <v>44.373205650000003</v>
      </c>
      <c r="J16" s="13"/>
      <c r="S16" s="28"/>
    </row>
    <row r="17" spans="1:19" ht="14.25" customHeight="1">
      <c r="A17" s="13"/>
      <c r="B17" s="267" t="s">
        <v>40</v>
      </c>
      <c r="C17" s="302">
        <v>133</v>
      </c>
      <c r="D17" s="303">
        <v>1183.1479999999999</v>
      </c>
      <c r="E17" s="304">
        <v>13.883256150000001</v>
      </c>
      <c r="F17" s="305">
        <v>2.4247629962158061E-2</v>
      </c>
      <c r="G17" s="271">
        <v>41.560894000000005</v>
      </c>
      <c r="H17" s="305">
        <v>4.3840351719413681E-2</v>
      </c>
      <c r="I17" s="307">
        <v>23.109544573000001</v>
      </c>
      <c r="J17" s="13"/>
      <c r="S17" s="28"/>
    </row>
    <row r="18" spans="1:19" ht="12.75" customHeight="1">
      <c r="A18" s="13"/>
      <c r="B18" s="248"/>
      <c r="C18" s="302"/>
      <c r="D18" s="303"/>
      <c r="E18" s="368"/>
      <c r="F18" s="305"/>
      <c r="G18" s="271"/>
      <c r="H18" s="305"/>
      <c r="I18" s="307"/>
      <c r="J18" s="13"/>
      <c r="S18" s="26"/>
    </row>
    <row r="19" spans="1:19">
      <c r="A19" s="13"/>
      <c r="B19" s="292" t="s">
        <v>55</v>
      </c>
      <c r="C19" s="369">
        <v>753</v>
      </c>
      <c r="D19" s="370">
        <v>15500.646000000001</v>
      </c>
      <c r="E19" s="370">
        <v>366.56985271364994</v>
      </c>
      <c r="F19" s="371">
        <v>2.3983682102028035E-2</v>
      </c>
      <c r="G19" s="372">
        <v>985.41231157128209</v>
      </c>
      <c r="H19" s="371">
        <v>3.295118022030312E-2</v>
      </c>
      <c r="I19" s="373">
        <v>799.42853548936375</v>
      </c>
      <c r="J19" s="13"/>
      <c r="S19" s="28"/>
    </row>
    <row r="20" spans="1:19" ht="17.25" customHeight="1" thickBot="1">
      <c r="A20" s="13"/>
      <c r="B20" s="250"/>
      <c r="C20" s="374"/>
      <c r="D20" s="374"/>
      <c r="E20" s="375"/>
      <c r="F20" s="375"/>
      <c r="G20" s="374"/>
      <c r="H20" s="374"/>
      <c r="I20" s="376"/>
      <c r="J20" s="13"/>
      <c r="Q20" s="174"/>
      <c r="R20" s="174"/>
      <c r="S20" s="26"/>
    </row>
    <row r="21" spans="1:19" ht="11.25" customHeight="1" thickBot="1">
      <c r="A21" s="122"/>
      <c r="B21" s="187"/>
      <c r="C21" s="173"/>
      <c r="D21" s="173"/>
      <c r="E21" s="377"/>
      <c r="F21" s="377"/>
      <c r="G21" s="173"/>
      <c r="H21" s="173"/>
      <c r="I21" s="173"/>
      <c r="J21" s="122"/>
      <c r="Q21" s="174"/>
      <c r="R21" s="174"/>
      <c r="S21" s="26"/>
    </row>
    <row r="22" spans="1:19" ht="17.25" customHeight="1">
      <c r="A22" s="122"/>
      <c r="B22" s="423" t="s">
        <v>86</v>
      </c>
      <c r="C22" s="425" t="s">
        <v>0</v>
      </c>
      <c r="D22" s="425" t="s">
        <v>1</v>
      </c>
      <c r="E22" s="427" t="s">
        <v>18</v>
      </c>
      <c r="F22" s="47" t="s">
        <v>120</v>
      </c>
      <c r="G22" s="425" t="s">
        <v>29</v>
      </c>
      <c r="H22" s="47" t="s">
        <v>120</v>
      </c>
      <c r="I22" s="421" t="s">
        <v>17</v>
      </c>
      <c r="J22" s="122"/>
      <c r="Q22" s="174"/>
      <c r="R22" s="174"/>
      <c r="S22" s="26"/>
    </row>
    <row r="23" spans="1:19" ht="17.25" customHeight="1">
      <c r="A23" s="122"/>
      <c r="B23" s="424"/>
      <c r="C23" s="426"/>
      <c r="D23" s="426"/>
      <c r="E23" s="428"/>
      <c r="F23" s="46" t="s">
        <v>121</v>
      </c>
      <c r="G23" s="426"/>
      <c r="H23" s="46" t="s">
        <v>121</v>
      </c>
      <c r="I23" s="422"/>
      <c r="J23" s="122"/>
      <c r="Q23" s="174"/>
      <c r="R23" s="174"/>
      <c r="S23" s="26"/>
    </row>
    <row r="24" spans="1:19" ht="5.25" customHeight="1">
      <c r="A24" s="122"/>
      <c r="B24" s="251"/>
      <c r="C24" s="362"/>
      <c r="D24" s="362"/>
      <c r="E24" s="363"/>
      <c r="F24" s="46"/>
      <c r="G24" s="362"/>
      <c r="H24" s="46"/>
      <c r="I24" s="361"/>
      <c r="J24" s="122"/>
      <c r="Q24" s="174"/>
      <c r="R24" s="174"/>
      <c r="S24" s="26"/>
    </row>
    <row r="25" spans="1:19" ht="14.25" customHeight="1">
      <c r="A25" s="122"/>
      <c r="B25" s="267" t="s">
        <v>66</v>
      </c>
      <c r="C25" s="302">
        <v>1</v>
      </c>
      <c r="D25" s="303">
        <v>41.5</v>
      </c>
      <c r="E25" s="366" t="s">
        <v>87</v>
      </c>
      <c r="F25" s="305" t="s">
        <v>32</v>
      </c>
      <c r="G25" s="271">
        <v>0.125109</v>
      </c>
      <c r="H25" s="305">
        <v>-3.0786393250854142E-2</v>
      </c>
      <c r="I25" s="367" t="s">
        <v>87</v>
      </c>
      <c r="J25" s="122"/>
      <c r="Q25" s="174"/>
      <c r="R25" s="174"/>
      <c r="S25" s="26"/>
    </row>
    <row r="26" spans="1:19" ht="14.25" customHeight="1">
      <c r="A26" s="122"/>
      <c r="B26" s="267" t="s">
        <v>71</v>
      </c>
      <c r="C26" s="302">
        <v>22</v>
      </c>
      <c r="D26" s="303">
        <v>891</v>
      </c>
      <c r="E26" s="304">
        <v>2.0569135799999998</v>
      </c>
      <c r="F26" s="305">
        <v>-8.5872464420546135E-2</v>
      </c>
      <c r="G26" s="271">
        <v>0.40902899999999998</v>
      </c>
      <c r="H26" s="305">
        <v>1.9450433048788171E-2</v>
      </c>
      <c r="I26" s="307">
        <v>1.1035133399999999</v>
      </c>
      <c r="J26" s="122"/>
      <c r="Q26" s="174"/>
      <c r="R26" s="174"/>
      <c r="S26" s="26"/>
    </row>
    <row r="27" spans="1:19" ht="8.25" customHeight="1">
      <c r="A27" s="122"/>
      <c r="B27" s="248"/>
      <c r="C27" s="302"/>
      <c r="D27" s="318"/>
      <c r="E27" s="304"/>
      <c r="F27" s="305"/>
      <c r="G27" s="271"/>
      <c r="H27" s="305"/>
      <c r="I27" s="307"/>
      <c r="J27" s="122"/>
      <c r="Q27" s="174"/>
      <c r="R27" s="174"/>
      <c r="S27" s="26"/>
    </row>
    <row r="28" spans="1:19" ht="17.25" customHeight="1">
      <c r="A28" s="122"/>
      <c r="B28" s="285" t="s">
        <v>55</v>
      </c>
      <c r="C28" s="369">
        <v>23</v>
      </c>
      <c r="D28" s="378">
        <v>932.5</v>
      </c>
      <c r="E28" s="370">
        <v>2.0569135799999998</v>
      </c>
      <c r="F28" s="371">
        <v>-8.5872464420546135E-2</v>
      </c>
      <c r="G28" s="378">
        <v>0.534138</v>
      </c>
      <c r="H28" s="371">
        <v>7.2222180317853026E-3</v>
      </c>
      <c r="I28" s="373">
        <v>1.1035133399999999</v>
      </c>
      <c r="J28" s="122"/>
      <c r="Q28" s="174"/>
      <c r="R28" s="174"/>
      <c r="S28" s="26"/>
    </row>
    <row r="29" spans="1:19" ht="18.75" customHeight="1" thickBot="1">
      <c r="A29" s="122"/>
      <c r="B29" s="252"/>
      <c r="C29" s="374"/>
      <c r="D29" s="374"/>
      <c r="E29" s="375"/>
      <c r="F29" s="375"/>
      <c r="G29" s="374"/>
      <c r="H29" s="374"/>
      <c r="I29" s="376"/>
      <c r="J29" s="122"/>
      <c r="Q29" s="174"/>
      <c r="R29" s="174"/>
      <c r="S29" s="26"/>
    </row>
    <row r="30" spans="1:19" ht="12" customHeight="1" thickBot="1">
      <c r="A30" s="122"/>
      <c r="B30" s="197"/>
      <c r="C30" s="197"/>
      <c r="D30" s="197"/>
      <c r="E30" s="197"/>
      <c r="F30" s="197"/>
      <c r="G30" s="197"/>
      <c r="H30" s="197"/>
      <c r="I30" s="197"/>
      <c r="J30" s="122"/>
      <c r="Q30" s="174"/>
      <c r="R30" s="174"/>
      <c r="S30" s="26"/>
    </row>
    <row r="31" spans="1:19" ht="17.25" customHeight="1" thickBot="1">
      <c r="A31" s="122"/>
      <c r="B31" s="286" t="s">
        <v>88</v>
      </c>
      <c r="C31" s="287">
        <v>775</v>
      </c>
      <c r="D31" s="288">
        <v>16433.146000000001</v>
      </c>
      <c r="E31" s="288">
        <v>368.62676629364995</v>
      </c>
      <c r="F31" s="289">
        <v>2.3297485353655466E-2</v>
      </c>
      <c r="G31" s="290">
        <v>985.94644957128207</v>
      </c>
      <c r="H31" s="289">
        <v>3.2936885656541744E-2</v>
      </c>
      <c r="I31" s="291">
        <v>800.5320488293637</v>
      </c>
      <c r="J31" s="122"/>
      <c r="Q31" s="174"/>
      <c r="R31" s="174"/>
      <c r="S31" s="26"/>
    </row>
    <row r="32" spans="1:19" ht="17.25" customHeight="1">
      <c r="A32" s="122"/>
      <c r="B32" s="189" t="s">
        <v>89</v>
      </c>
      <c r="C32" s="190"/>
      <c r="D32" s="191"/>
      <c r="E32" s="191"/>
      <c r="F32" s="192"/>
      <c r="G32" s="193"/>
      <c r="H32" s="194"/>
      <c r="I32" s="195" t="s">
        <v>90</v>
      </c>
      <c r="J32" s="122"/>
      <c r="Q32" s="174"/>
      <c r="R32" s="174"/>
      <c r="S32" s="26"/>
    </row>
    <row r="33" spans="1:19" ht="17.25" customHeight="1">
      <c r="A33" s="122"/>
      <c r="B33" s="174"/>
      <c r="C33" s="174"/>
      <c r="D33" s="174"/>
      <c r="E33" s="188"/>
      <c r="F33" s="188"/>
      <c r="G33" s="196"/>
      <c r="H33" s="174"/>
      <c r="I33" s="174"/>
      <c r="J33" s="122"/>
      <c r="Q33" s="174"/>
      <c r="R33" s="174"/>
      <c r="S33" s="26"/>
    </row>
    <row r="34" spans="1:19" ht="17.25" customHeight="1">
      <c r="A34" s="122"/>
      <c r="B34" s="174"/>
      <c r="C34" s="174"/>
      <c r="D34" s="174"/>
      <c r="E34" s="188"/>
      <c r="F34" s="188"/>
      <c r="G34" s="224"/>
      <c r="H34" s="122"/>
      <c r="I34" s="122"/>
      <c r="J34" s="122"/>
      <c r="Q34" s="174"/>
      <c r="R34" s="174"/>
      <c r="S34" s="26"/>
    </row>
    <row r="35" spans="1:19" ht="17.25" customHeight="1">
      <c r="A35" s="122"/>
      <c r="B35" s="174"/>
      <c r="C35" s="174"/>
      <c r="D35" s="174"/>
      <c r="E35" s="188"/>
      <c r="F35" s="188"/>
      <c r="G35" s="182"/>
      <c r="H35" s="122"/>
      <c r="I35" s="122"/>
      <c r="J35" s="122"/>
      <c r="Q35" s="174"/>
      <c r="R35" s="174"/>
      <c r="S35" s="26"/>
    </row>
    <row r="36" spans="1:19" ht="17.25" customHeight="1">
      <c r="A36" s="122"/>
      <c r="B36" s="174"/>
      <c r="C36" s="174"/>
      <c r="D36" s="174"/>
      <c r="E36" s="188"/>
      <c r="F36" s="188"/>
      <c r="G36" s="224"/>
      <c r="H36" s="122"/>
      <c r="I36" s="173"/>
      <c r="J36" s="173"/>
      <c r="Q36" s="174"/>
      <c r="R36" s="174"/>
      <c r="S36" s="26"/>
    </row>
    <row r="37" spans="1:19" ht="17.25" customHeight="1">
      <c r="A37" s="122"/>
      <c r="B37" s="174"/>
      <c r="C37" s="174"/>
      <c r="D37" s="174"/>
      <c r="E37" s="188"/>
      <c r="F37" s="188"/>
      <c r="G37" s="182"/>
      <c r="H37" s="122"/>
      <c r="I37" s="122"/>
      <c r="J37" s="122"/>
      <c r="Q37" s="174"/>
      <c r="R37" s="174"/>
      <c r="S37" s="26"/>
    </row>
    <row r="38" spans="1:19" ht="17.25" customHeight="1">
      <c r="A38" s="122"/>
      <c r="B38" s="174"/>
      <c r="C38" s="174"/>
      <c r="D38" s="174"/>
      <c r="E38" s="188"/>
      <c r="F38" s="188"/>
      <c r="G38" s="122"/>
      <c r="H38" s="122"/>
      <c r="I38" s="122"/>
      <c r="J38" s="122"/>
      <c r="Q38" s="174"/>
      <c r="R38" s="174"/>
      <c r="S38" s="26"/>
    </row>
    <row r="39" spans="1:19" ht="17.25" customHeight="1">
      <c r="A39" s="122"/>
      <c r="B39" s="174"/>
      <c r="C39" s="174"/>
      <c r="D39" s="174"/>
      <c r="E39" s="188"/>
      <c r="F39" s="188"/>
      <c r="G39" s="174"/>
      <c r="H39" s="174"/>
      <c r="I39" s="174"/>
      <c r="J39" s="122"/>
      <c r="Q39" s="174"/>
      <c r="R39" s="174"/>
      <c r="S39" s="26"/>
    </row>
    <row r="40" spans="1:19" ht="17.25" customHeight="1">
      <c r="A40" s="122"/>
      <c r="B40" s="174"/>
      <c r="C40" s="174"/>
      <c r="D40" s="174"/>
      <c r="E40" s="188"/>
      <c r="F40" s="188"/>
      <c r="G40" s="174"/>
      <c r="H40" s="174"/>
      <c r="I40" s="174"/>
      <c r="J40" s="122"/>
      <c r="Q40" s="174"/>
      <c r="R40" s="174"/>
      <c r="S40" s="26"/>
    </row>
    <row r="41" spans="1:19">
      <c r="A41" s="122"/>
      <c r="B41" s="235"/>
      <c r="C41" s="122"/>
      <c r="D41" s="122"/>
      <c r="E41" s="236"/>
      <c r="F41" s="236"/>
      <c r="G41" s="182"/>
      <c r="H41" s="122"/>
      <c r="I41" s="237"/>
      <c r="J41" s="122"/>
      <c r="Q41" s="174"/>
      <c r="R41" s="174"/>
      <c r="S41" s="26"/>
    </row>
    <row r="42" spans="1:19" ht="11.2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Q42" s="174"/>
      <c r="R42" s="174"/>
      <c r="S42" s="26"/>
    </row>
    <row r="43" spans="1:19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Q43" s="174"/>
    </row>
    <row r="44" spans="1:19">
      <c r="A44" s="416"/>
      <c r="B44" s="416"/>
      <c r="C44" s="154"/>
      <c r="D44" s="154"/>
      <c r="E44" s="154"/>
      <c r="F44" s="154"/>
      <c r="G44" s="178"/>
      <c r="H44" s="154"/>
      <c r="I44" s="154"/>
      <c r="J44" s="154"/>
      <c r="Q44" s="174"/>
    </row>
    <row r="45" spans="1:19">
      <c r="A45" s="173"/>
      <c r="B45" s="293"/>
      <c r="C45" s="154"/>
      <c r="D45" s="154"/>
      <c r="E45" s="154"/>
      <c r="F45" s="154"/>
      <c r="G45" s="154"/>
      <c r="H45" s="154"/>
      <c r="I45" s="154"/>
      <c r="J45" s="154"/>
      <c r="Q45" s="174"/>
    </row>
    <row r="46" spans="1:19">
      <c r="A46" s="173"/>
      <c r="B46" s="293"/>
      <c r="C46" s="154"/>
      <c r="D46" s="154"/>
      <c r="E46" s="154"/>
      <c r="F46" s="154"/>
      <c r="G46" s="154"/>
      <c r="H46" s="154"/>
      <c r="I46" s="154"/>
      <c r="J46" s="187"/>
      <c r="Q46" s="174"/>
    </row>
    <row r="47" spans="1:19">
      <c r="A47" s="417"/>
      <c r="B47" s="293"/>
      <c r="C47" s="154"/>
      <c r="D47" s="154"/>
      <c r="E47" s="154"/>
      <c r="F47" s="154"/>
      <c r="G47" s="154"/>
      <c r="H47" s="154"/>
      <c r="I47" s="238"/>
      <c r="J47" s="154"/>
      <c r="Q47" s="414"/>
      <c r="R47" s="415"/>
    </row>
    <row r="48" spans="1:19">
      <c r="A48" s="417"/>
      <c r="B48" s="293"/>
      <c r="C48" s="154"/>
      <c r="D48" s="154"/>
      <c r="E48" s="154"/>
      <c r="F48" s="154"/>
      <c r="G48" s="154"/>
      <c r="H48" s="154"/>
      <c r="I48" s="186"/>
      <c r="J48" s="186"/>
      <c r="Q48" s="174"/>
    </row>
    <row r="49" spans="1:17">
      <c r="A49" s="173"/>
      <c r="B49" s="293"/>
      <c r="C49" s="154"/>
      <c r="D49" s="154"/>
      <c r="E49" s="154"/>
      <c r="F49" s="154"/>
      <c r="G49" s="154"/>
      <c r="H49" s="154"/>
      <c r="I49" s="239"/>
      <c r="J49" s="154"/>
      <c r="Q49" s="174"/>
    </row>
    <row r="50" spans="1:17">
      <c r="A50" s="173"/>
      <c r="B50" s="293"/>
      <c r="C50" s="154"/>
      <c r="D50" s="154"/>
      <c r="E50" s="156"/>
      <c r="F50" s="156"/>
      <c r="G50" s="157"/>
      <c r="H50" s="158"/>
      <c r="I50" s="155"/>
      <c r="J50" s="153"/>
      <c r="Q50" s="174"/>
    </row>
    <row r="51" spans="1:17">
      <c r="A51" s="173"/>
      <c r="B51" s="293"/>
      <c r="C51" s="154"/>
      <c r="D51" s="154"/>
      <c r="E51" s="156"/>
      <c r="F51" s="156"/>
      <c r="G51" s="159"/>
      <c r="H51" s="158"/>
      <c r="I51" s="155"/>
      <c r="J51" s="153"/>
      <c r="Q51" s="174"/>
    </row>
    <row r="52" spans="1:17">
      <c r="A52" s="173"/>
      <c r="B52" s="293"/>
      <c r="C52" s="154"/>
      <c r="D52" s="154"/>
      <c r="E52" s="156"/>
      <c r="F52" s="155"/>
      <c r="G52" s="153"/>
      <c r="H52" s="158"/>
      <c r="I52" s="155"/>
      <c r="J52" s="153"/>
      <c r="Q52" s="174"/>
    </row>
    <row r="53" spans="1:17">
      <c r="A53" s="173"/>
      <c r="B53" s="293"/>
      <c r="C53" s="154"/>
      <c r="D53" s="154"/>
      <c r="E53" s="156"/>
      <c r="F53" s="155"/>
      <c r="G53" s="159"/>
      <c r="H53" s="153"/>
      <c r="I53" s="153"/>
      <c r="J53" s="153"/>
      <c r="Q53" s="174"/>
    </row>
    <row r="54" spans="1:17">
      <c r="A54" s="173"/>
      <c r="B54" s="293"/>
      <c r="C54" s="154"/>
      <c r="D54" s="154"/>
      <c r="E54" s="153"/>
      <c r="F54" s="155"/>
      <c r="G54" s="153"/>
      <c r="H54" s="153"/>
      <c r="I54" s="153"/>
      <c r="J54" s="153"/>
      <c r="Q54" s="174"/>
    </row>
    <row r="55" spans="1:17">
      <c r="A55" s="173"/>
      <c r="B55" s="418"/>
      <c r="C55" s="154"/>
      <c r="D55" s="154"/>
      <c r="E55" s="156"/>
      <c r="F55" s="155"/>
      <c r="G55" s="153"/>
      <c r="H55" s="153"/>
      <c r="I55" s="153"/>
      <c r="J55" s="153"/>
      <c r="Q55" s="174"/>
    </row>
    <row r="56" spans="1:17">
      <c r="A56" s="154"/>
      <c r="B56" s="154"/>
      <c r="C56" s="154"/>
      <c r="D56" s="154"/>
      <c r="E56" s="156"/>
      <c r="F56" s="155"/>
      <c r="G56" s="153"/>
      <c r="H56" s="153"/>
      <c r="I56" s="153"/>
      <c r="J56" s="153"/>
    </row>
    <row r="57" spans="1:17">
      <c r="A57" s="293"/>
      <c r="B57" s="293"/>
      <c r="C57" s="152"/>
      <c r="D57" s="152"/>
      <c r="E57" s="294"/>
      <c r="F57" s="120"/>
      <c r="G57" s="53"/>
      <c r="H57" s="53"/>
      <c r="I57" s="53"/>
      <c r="J57" s="53"/>
    </row>
    <row r="58" spans="1:17">
      <c r="A58" s="185"/>
      <c r="B58" s="419"/>
      <c r="C58" s="420"/>
      <c r="D58" s="154"/>
      <c r="E58" s="156"/>
      <c r="F58" s="82"/>
      <c r="G58" s="106"/>
      <c r="H58" s="53"/>
      <c r="I58" s="53"/>
      <c r="J58" s="53"/>
    </row>
    <row r="59" spans="1:17">
      <c r="A59" s="154"/>
      <c r="B59" s="154"/>
      <c r="C59" s="154"/>
      <c r="D59" s="154"/>
      <c r="E59" s="156"/>
      <c r="F59" s="121"/>
      <c r="G59" s="53"/>
      <c r="H59" s="53"/>
      <c r="I59" s="53"/>
      <c r="J59" s="53"/>
    </row>
    <row r="60" spans="1:17">
      <c r="A60" s="154"/>
      <c r="B60" s="186"/>
      <c r="C60" s="154"/>
      <c r="D60" s="154"/>
      <c r="E60" s="156"/>
      <c r="F60" s="82"/>
      <c r="G60" s="53"/>
      <c r="H60" s="53"/>
      <c r="I60" s="53"/>
      <c r="J60" s="53"/>
    </row>
    <row r="61" spans="1:17">
      <c r="A61" s="154"/>
      <c r="B61" s="154"/>
      <c r="C61" s="154"/>
      <c r="D61" s="154"/>
      <c r="E61" s="156"/>
      <c r="F61" s="82"/>
      <c r="G61" s="53"/>
      <c r="H61" s="53"/>
      <c r="I61" s="53"/>
      <c r="J61" s="53"/>
    </row>
    <row r="62" spans="1:17">
      <c r="A62" s="122"/>
      <c r="B62" s="182"/>
      <c r="C62" s="122"/>
      <c r="D62" s="122"/>
      <c r="E62" s="82"/>
      <c r="F62" s="82"/>
      <c r="G62" s="53"/>
      <c r="H62" s="53"/>
      <c r="I62" s="53"/>
      <c r="J62" s="53"/>
    </row>
    <row r="63" spans="1:17">
      <c r="A63" s="141"/>
      <c r="B63" s="142"/>
      <c r="C63" s="122"/>
      <c r="D63" s="122"/>
      <c r="E63" s="82"/>
      <c r="F63" s="82"/>
      <c r="G63" s="53"/>
      <c r="H63" s="53"/>
      <c r="I63" s="53"/>
      <c r="J63" s="53"/>
    </row>
    <row r="64" spans="1:17">
      <c r="A64" s="122"/>
      <c r="B64" s="122"/>
      <c r="C64" s="122"/>
      <c r="D64" s="122"/>
      <c r="E64" s="82"/>
      <c r="F64" s="82"/>
      <c r="G64" s="53"/>
      <c r="H64" s="53"/>
      <c r="I64" s="53"/>
      <c r="J64" s="53"/>
    </row>
    <row r="65" spans="1:10">
      <c r="A65" s="122"/>
      <c r="B65" s="122"/>
      <c r="C65" s="122"/>
      <c r="D65" s="122"/>
      <c r="E65" s="82"/>
      <c r="F65" s="82"/>
      <c r="G65" s="53"/>
      <c r="H65" s="53"/>
      <c r="I65" s="53"/>
      <c r="J65" s="53"/>
    </row>
    <row r="66" spans="1:10">
      <c r="A66" s="122"/>
      <c r="B66" s="122"/>
      <c r="C66" s="122"/>
      <c r="D66" s="122"/>
      <c r="E66" s="82"/>
      <c r="F66" s="82"/>
      <c r="G66" s="53"/>
      <c r="H66" s="53"/>
      <c r="I66" s="53"/>
      <c r="J66" s="53"/>
    </row>
    <row r="67" spans="1:10">
      <c r="A67" s="122"/>
      <c r="B67" s="122"/>
      <c r="C67" s="122"/>
      <c r="D67" s="122"/>
      <c r="E67" s="82"/>
      <c r="F67" s="82"/>
      <c r="G67" s="53"/>
      <c r="H67" s="53"/>
      <c r="I67" s="53"/>
      <c r="J67" s="53"/>
    </row>
    <row r="68" spans="1:10">
      <c r="A68" s="122"/>
      <c r="B68" s="122"/>
      <c r="C68" s="122"/>
      <c r="D68" s="122"/>
      <c r="E68" s="82"/>
      <c r="F68" s="82"/>
      <c r="G68" s="53"/>
      <c r="H68" s="53"/>
      <c r="I68" s="53"/>
      <c r="J68" s="53"/>
    </row>
    <row r="69" spans="1:10">
      <c r="A69" s="122"/>
      <c r="B69" s="122"/>
      <c r="C69" s="122"/>
      <c r="D69" s="122"/>
      <c r="E69" s="82"/>
      <c r="F69" s="82"/>
      <c r="G69" s="53"/>
      <c r="H69" s="53"/>
      <c r="I69" s="53"/>
      <c r="J69" s="53"/>
    </row>
    <row r="70" spans="1:10">
      <c r="A70" s="122"/>
      <c r="B70" s="122"/>
      <c r="C70" s="122"/>
      <c r="D70" s="122"/>
      <c r="E70" s="82"/>
      <c r="F70" s="82"/>
      <c r="G70" s="53"/>
      <c r="H70" s="53"/>
      <c r="I70" s="53"/>
      <c r="J70" s="53"/>
    </row>
    <row r="71" spans="1:10">
      <c r="A71" s="122"/>
      <c r="B71" s="122"/>
      <c r="C71" s="122"/>
      <c r="D71" s="122"/>
      <c r="E71" s="82"/>
      <c r="F71" s="82"/>
      <c r="G71" s="53"/>
      <c r="H71" s="53"/>
      <c r="I71" s="53"/>
      <c r="J71" s="53"/>
    </row>
    <row r="72" spans="1:10">
      <c r="A72" s="122"/>
      <c r="B72" s="122"/>
      <c r="C72" s="122"/>
      <c r="D72" s="122"/>
      <c r="E72" s="82"/>
      <c r="F72" s="82"/>
      <c r="G72" s="53"/>
      <c r="H72" s="53"/>
      <c r="I72" s="53"/>
      <c r="J72" s="53"/>
    </row>
    <row r="73" spans="1:10">
      <c r="A73" s="53"/>
      <c r="B73" s="53"/>
      <c r="C73" s="53"/>
      <c r="D73" s="53"/>
      <c r="E73" s="82"/>
      <c r="F73" s="82"/>
      <c r="G73" s="53"/>
      <c r="H73" s="53"/>
      <c r="I73" s="53"/>
      <c r="J73" s="53"/>
    </row>
    <row r="74" spans="1:10">
      <c r="A74" s="53"/>
      <c r="B74" s="53"/>
      <c r="C74" s="53"/>
      <c r="D74" s="53"/>
      <c r="E74" s="82"/>
      <c r="F74" s="82"/>
      <c r="G74" s="53"/>
      <c r="H74" s="53"/>
      <c r="I74" s="53"/>
      <c r="J74" s="53"/>
    </row>
    <row r="75" spans="1:10">
      <c r="A75" s="53"/>
      <c r="B75" s="53"/>
      <c r="C75" s="53"/>
      <c r="D75" s="53"/>
      <c r="E75" s="82"/>
      <c r="F75" s="82"/>
      <c r="G75" s="53"/>
      <c r="H75" s="53"/>
      <c r="I75" s="53"/>
      <c r="J75" s="53"/>
    </row>
    <row r="76" spans="1:10">
      <c r="A76" s="53"/>
      <c r="B76" s="53"/>
      <c r="C76" s="53"/>
      <c r="D76" s="53"/>
      <c r="E76" s="82"/>
      <c r="F76" s="82"/>
      <c r="G76" s="53"/>
      <c r="H76" s="53"/>
      <c r="I76" s="53"/>
      <c r="J76" s="53"/>
    </row>
    <row r="77" spans="1:10">
      <c r="A77" s="53"/>
      <c r="B77" s="53"/>
      <c r="C77" s="53"/>
      <c r="D77" s="53"/>
      <c r="E77" s="82"/>
      <c r="F77" s="82"/>
      <c r="G77" s="53"/>
      <c r="H77" s="53"/>
      <c r="I77" s="53"/>
      <c r="J77" s="53"/>
    </row>
    <row r="78" spans="1:10">
      <c r="A78" s="53"/>
      <c r="B78" s="53"/>
      <c r="C78" s="53"/>
      <c r="D78" s="53"/>
      <c r="E78" s="82"/>
      <c r="F78" s="82"/>
      <c r="G78" s="53"/>
      <c r="H78" s="53"/>
      <c r="I78" s="53"/>
      <c r="J78" s="53"/>
    </row>
    <row r="79" spans="1:10">
      <c r="A79" s="53"/>
      <c r="B79" s="53"/>
      <c r="C79" s="53"/>
      <c r="D79" s="53"/>
      <c r="E79" s="82"/>
      <c r="F79" s="82"/>
      <c r="G79" s="53"/>
      <c r="H79" s="53"/>
      <c r="I79" s="53"/>
      <c r="J79" s="53"/>
    </row>
    <row r="80" spans="1:10">
      <c r="A80" s="53"/>
      <c r="B80" s="53"/>
      <c r="C80" s="53"/>
      <c r="D80" s="53"/>
      <c r="E80" s="82"/>
      <c r="F80" s="82"/>
      <c r="G80" s="53"/>
      <c r="H80" s="53"/>
      <c r="I80" s="53"/>
      <c r="J80" s="53"/>
    </row>
    <row r="81" spans="1:10">
      <c r="A81" s="53"/>
      <c r="B81" s="53"/>
      <c r="C81" s="53"/>
      <c r="D81" s="53"/>
      <c r="E81" s="82"/>
      <c r="F81" s="82"/>
      <c r="G81" s="53"/>
      <c r="H81" s="53"/>
      <c r="I81" s="53"/>
      <c r="J81" s="53"/>
    </row>
    <row r="82" spans="1:10">
      <c r="A82" s="53"/>
      <c r="B82" s="53"/>
      <c r="C82" s="53"/>
      <c r="D82" s="53"/>
      <c r="E82" s="82"/>
      <c r="F82" s="82"/>
      <c r="G82" s="53"/>
      <c r="H82" s="53"/>
      <c r="I82" s="53"/>
      <c r="J82" s="53"/>
    </row>
    <row r="83" spans="1:10">
      <c r="A83" s="53"/>
      <c r="B83" s="53"/>
      <c r="C83" s="53"/>
      <c r="D83" s="53"/>
      <c r="E83" s="82"/>
      <c r="F83" s="82"/>
      <c r="G83" s="53"/>
      <c r="H83" s="53"/>
      <c r="I83" s="53"/>
      <c r="J83" s="53"/>
    </row>
    <row r="84" spans="1:10">
      <c r="A84" s="53"/>
      <c r="B84" s="53"/>
      <c r="C84" s="53"/>
      <c r="D84" s="53"/>
      <c r="E84" s="82"/>
      <c r="F84" s="82"/>
      <c r="G84" s="53"/>
      <c r="H84" s="53"/>
      <c r="I84" s="53"/>
      <c r="J84" s="53"/>
    </row>
    <row r="85" spans="1:10">
      <c r="A85" s="53"/>
      <c r="B85" s="53"/>
      <c r="C85" s="53"/>
      <c r="D85" s="53"/>
      <c r="E85" s="82"/>
      <c r="F85" s="82"/>
      <c r="G85" s="53"/>
      <c r="H85" s="53"/>
      <c r="I85" s="53"/>
      <c r="J85" s="53"/>
    </row>
    <row r="86" spans="1:10">
      <c r="A86" s="53"/>
      <c r="B86" s="53"/>
      <c r="C86" s="53"/>
      <c r="D86" s="53"/>
      <c r="E86" s="82"/>
      <c r="F86" s="82"/>
      <c r="G86" s="53"/>
      <c r="H86" s="53"/>
      <c r="I86" s="53"/>
      <c r="J86" s="53"/>
    </row>
    <row r="87" spans="1:10">
      <c r="A87" s="53"/>
      <c r="B87" s="53"/>
      <c r="C87" s="53"/>
      <c r="D87" s="53"/>
      <c r="E87" s="82"/>
      <c r="F87" s="82"/>
      <c r="G87" s="53"/>
      <c r="H87" s="53"/>
      <c r="I87" s="53"/>
      <c r="J87" s="53"/>
    </row>
    <row r="88" spans="1:10">
      <c r="A88" s="53"/>
      <c r="B88" s="53"/>
      <c r="C88" s="53"/>
      <c r="D88" s="53"/>
      <c r="E88" s="82"/>
      <c r="F88" s="82"/>
      <c r="G88" s="53"/>
      <c r="H88" s="53"/>
      <c r="I88" s="53"/>
      <c r="J88" s="53"/>
    </row>
    <row r="89" spans="1:10">
      <c r="A89" s="53"/>
      <c r="B89" s="53"/>
      <c r="C89" s="53"/>
      <c r="D89" s="53"/>
      <c r="E89" s="82"/>
      <c r="F89" s="82"/>
      <c r="G89" s="53"/>
      <c r="H89" s="53"/>
      <c r="I89" s="53"/>
      <c r="J89" s="53"/>
    </row>
    <row r="90" spans="1:10">
      <c r="A90" s="53"/>
      <c r="B90" s="53"/>
      <c r="C90" s="53"/>
      <c r="D90" s="53"/>
      <c r="E90" s="82"/>
      <c r="F90" s="82"/>
      <c r="G90" s="53"/>
      <c r="H90" s="53"/>
      <c r="I90" s="53"/>
      <c r="J90" s="53"/>
    </row>
    <row r="91" spans="1:10">
      <c r="A91" s="53"/>
      <c r="B91" s="53"/>
      <c r="C91" s="53"/>
      <c r="D91" s="53"/>
      <c r="E91" s="82"/>
      <c r="F91" s="82"/>
      <c r="G91" s="53"/>
      <c r="H91" s="53"/>
      <c r="I91" s="53"/>
      <c r="J91" s="53"/>
    </row>
    <row r="92" spans="1:10">
      <c r="A92" s="53"/>
      <c r="B92" s="53"/>
      <c r="C92" s="53"/>
      <c r="D92" s="53"/>
      <c r="E92" s="82"/>
      <c r="F92" s="82"/>
      <c r="G92" s="53"/>
      <c r="H92" s="53"/>
      <c r="I92" s="53"/>
      <c r="J92" s="53"/>
    </row>
    <row r="93" spans="1:10">
      <c r="A93" s="53"/>
      <c r="B93" s="53"/>
      <c r="C93" s="53"/>
      <c r="D93" s="53"/>
      <c r="E93" s="82"/>
      <c r="F93" s="82"/>
      <c r="G93" s="53"/>
      <c r="H93" s="53"/>
      <c r="I93" s="53"/>
      <c r="J93" s="53"/>
    </row>
    <row r="94" spans="1:10">
      <c r="A94" s="53"/>
      <c r="B94" s="53"/>
      <c r="C94" s="53"/>
      <c r="D94" s="53"/>
      <c r="E94" s="82"/>
      <c r="F94" s="82"/>
      <c r="G94" s="53"/>
      <c r="H94" s="53"/>
      <c r="I94" s="53"/>
      <c r="J94" s="53"/>
    </row>
    <row r="95" spans="1:10">
      <c r="A95" s="53"/>
      <c r="B95" s="53"/>
      <c r="C95" s="53"/>
      <c r="D95" s="53"/>
      <c r="E95" s="82"/>
      <c r="F95" s="82"/>
      <c r="G95" s="53"/>
      <c r="H95" s="53"/>
      <c r="I95" s="53"/>
      <c r="J95" s="53"/>
    </row>
    <row r="96" spans="1:10">
      <c r="A96" s="53"/>
      <c r="B96" s="53"/>
      <c r="C96" s="53"/>
      <c r="D96" s="53"/>
      <c r="E96" s="82"/>
      <c r="F96" s="82"/>
      <c r="G96" s="53"/>
      <c r="H96" s="53"/>
      <c r="I96" s="53"/>
      <c r="J96" s="53"/>
    </row>
    <row r="97" spans="1:10">
      <c r="A97" s="53"/>
      <c r="B97" s="53"/>
      <c r="C97" s="53"/>
      <c r="D97" s="53"/>
      <c r="E97" s="82"/>
      <c r="F97" s="82"/>
      <c r="G97" s="53"/>
      <c r="H97" s="53"/>
      <c r="I97" s="53"/>
      <c r="J97" s="53"/>
    </row>
  </sheetData>
  <mergeCells count="12">
    <mergeCell ref="B6:B7"/>
    <mergeCell ref="I6:I7"/>
    <mergeCell ref="D6:D7"/>
    <mergeCell ref="C6:C7"/>
    <mergeCell ref="E6:E7"/>
    <mergeCell ref="G6:G7"/>
    <mergeCell ref="I22:I23"/>
    <mergeCell ref="B22:B23"/>
    <mergeCell ref="C22:C23"/>
    <mergeCell ref="D22:D23"/>
    <mergeCell ref="E22:E23"/>
    <mergeCell ref="G22:G23"/>
  </mergeCells>
  <phoneticPr fontId="0" type="noConversion"/>
  <printOptions horizontalCentered="1"/>
  <pageMargins left="0.17" right="0.44" top="1.06" bottom="0.6692913385826772" header="0" footer="0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106"/>
  <sheetViews>
    <sheetView showGridLines="0" zoomScale="90" zoomScaleNormal="90" workbookViewId="0">
      <selection activeCell="E52" sqref="E52"/>
    </sheetView>
  </sheetViews>
  <sheetFormatPr baseColWidth="10" defaultColWidth="9.140625" defaultRowHeight="12.75"/>
  <cols>
    <col min="1" max="1" width="4.140625" customWidth="1"/>
    <col min="2" max="2" width="3.42578125" customWidth="1"/>
    <col min="3" max="3" width="31.42578125" customWidth="1"/>
    <col min="4" max="4" width="12.28515625" customWidth="1"/>
    <col min="5" max="5" width="17.42578125" customWidth="1"/>
    <col min="6" max="6" width="13.5703125" customWidth="1"/>
    <col min="7" max="7" width="16.42578125" customWidth="1"/>
    <col min="8" max="8" width="15.42578125" customWidth="1"/>
    <col min="9" max="9" width="14.28515625" customWidth="1"/>
    <col min="10" max="10" width="17.85546875" bestFit="1" customWidth="1"/>
    <col min="11" max="11" width="14.7109375" customWidth="1"/>
    <col min="12" max="12" width="18.28515625" bestFit="1" customWidth="1"/>
    <col min="13" max="13" width="9.140625" style="35" customWidth="1"/>
    <col min="14" max="15" width="12" style="35" customWidth="1"/>
    <col min="16" max="16" width="9.140625" style="35"/>
    <col min="17" max="17" width="11.85546875" style="35" customWidth="1"/>
    <col min="18" max="21" width="9.140625" style="35"/>
  </cols>
  <sheetData>
    <row r="1" spans="1:21">
      <c r="A1" s="45"/>
      <c r="B1" s="45"/>
      <c r="C1" s="45"/>
      <c r="D1" s="45"/>
      <c r="F1" s="45"/>
      <c r="G1" s="76"/>
      <c r="H1" s="5"/>
      <c r="I1" s="45"/>
      <c r="J1" s="77"/>
      <c r="K1" s="54"/>
      <c r="L1" s="54"/>
      <c r="S1"/>
      <c r="T1"/>
      <c r="U1"/>
    </row>
    <row r="2" spans="1:21">
      <c r="A2" s="45"/>
      <c r="B2" s="45"/>
      <c r="C2" s="45"/>
      <c r="D2" s="45"/>
      <c r="E2" s="130"/>
      <c r="F2" s="45"/>
      <c r="G2" s="76"/>
      <c r="H2" s="5"/>
      <c r="I2" s="45"/>
      <c r="J2" s="45"/>
      <c r="K2" s="54"/>
      <c r="L2" s="54"/>
      <c r="S2"/>
      <c r="T2"/>
      <c r="U2"/>
    </row>
    <row r="3" spans="1:21" ht="12" customHeight="1">
      <c r="A3" s="5"/>
      <c r="B3" s="5"/>
      <c r="C3" s="5"/>
      <c r="D3" s="32"/>
      <c r="E3" s="45"/>
      <c r="F3" s="5"/>
      <c r="G3" s="76"/>
      <c r="H3" s="5"/>
      <c r="I3" s="76"/>
      <c r="J3" s="45"/>
      <c r="K3" s="54"/>
      <c r="L3" s="54"/>
      <c r="S3"/>
      <c r="T3"/>
      <c r="U3"/>
    </row>
    <row r="4" spans="1:21" ht="18.75" customHeight="1">
      <c r="A4" s="5"/>
      <c r="B4" s="16" t="s">
        <v>122</v>
      </c>
      <c r="C4" s="7"/>
      <c r="D4" s="33"/>
      <c r="E4" s="81"/>
      <c r="F4" s="5"/>
      <c r="G4" s="5"/>
      <c r="H4" s="5"/>
      <c r="I4" s="76"/>
      <c r="J4" s="45"/>
      <c r="K4" s="54"/>
      <c r="L4" s="54"/>
      <c r="S4"/>
      <c r="T4"/>
      <c r="U4"/>
    </row>
    <row r="5" spans="1:21" ht="8.25" customHeight="1">
      <c r="A5" s="5"/>
      <c r="B5" s="6"/>
      <c r="C5" s="7"/>
      <c r="D5" s="33"/>
      <c r="E5" s="81"/>
      <c r="F5" s="5"/>
      <c r="G5" s="5"/>
      <c r="H5" s="5"/>
      <c r="I5" s="76"/>
      <c r="J5" s="45"/>
      <c r="K5" s="54"/>
      <c r="L5" s="54"/>
      <c r="S5"/>
      <c r="T5"/>
      <c r="U5"/>
    </row>
    <row r="6" spans="1:21" ht="15">
      <c r="A6" s="5"/>
      <c r="B6" s="200" t="s">
        <v>10</v>
      </c>
      <c r="C6" s="7"/>
      <c r="D6" s="33"/>
      <c r="E6" s="81"/>
      <c r="F6" s="5"/>
      <c r="G6" s="5"/>
      <c r="H6" s="5"/>
      <c r="I6" s="76"/>
      <c r="J6" s="45"/>
      <c r="K6" s="54"/>
      <c r="L6" s="54"/>
      <c r="S6"/>
      <c r="T6"/>
      <c r="U6"/>
    </row>
    <row r="7" spans="1:21" ht="7.5" customHeight="1" thickBot="1">
      <c r="A7" s="5"/>
      <c r="B7" s="5"/>
      <c r="C7" s="5"/>
      <c r="D7" s="32"/>
      <c r="E7" s="5"/>
      <c r="F7" s="5"/>
      <c r="G7" s="5"/>
      <c r="H7" s="5"/>
      <c r="I7" s="5"/>
      <c r="J7" s="45"/>
      <c r="K7" s="54"/>
      <c r="L7" s="54"/>
      <c r="N7"/>
      <c r="O7"/>
      <c r="P7"/>
      <c r="Q7"/>
      <c r="R7"/>
      <c r="S7"/>
      <c r="T7"/>
      <c r="U7"/>
    </row>
    <row r="8" spans="1:21" ht="12.75" customHeight="1">
      <c r="A8" s="5"/>
      <c r="B8" s="60"/>
      <c r="C8" s="445"/>
      <c r="D8" s="447" t="s">
        <v>0</v>
      </c>
      <c r="E8" s="441" t="s">
        <v>1</v>
      </c>
      <c r="F8" s="441" t="s">
        <v>8</v>
      </c>
      <c r="G8" s="443" t="s">
        <v>9</v>
      </c>
      <c r="H8" s="437" t="s">
        <v>68</v>
      </c>
      <c r="I8" s="435" t="s">
        <v>123</v>
      </c>
      <c r="J8" s="441" t="s">
        <v>34</v>
      </c>
      <c r="K8" s="435" t="s">
        <v>124</v>
      </c>
      <c r="L8" s="68" t="s">
        <v>50</v>
      </c>
      <c r="N8"/>
      <c r="O8"/>
      <c r="P8"/>
      <c r="Q8"/>
      <c r="R8"/>
      <c r="S8"/>
      <c r="T8"/>
      <c r="U8"/>
    </row>
    <row r="9" spans="1:21" ht="18.75" customHeight="1">
      <c r="A9" s="5"/>
      <c r="B9" s="61"/>
      <c r="C9" s="446"/>
      <c r="D9" s="448"/>
      <c r="E9" s="438"/>
      <c r="F9" s="438"/>
      <c r="G9" s="444"/>
      <c r="H9" s="438"/>
      <c r="I9" s="436"/>
      <c r="J9" s="442"/>
      <c r="K9" s="436"/>
      <c r="L9" s="69" t="s">
        <v>49</v>
      </c>
      <c r="N9"/>
      <c r="O9"/>
      <c r="P9"/>
      <c r="Q9"/>
      <c r="R9"/>
      <c r="S9"/>
      <c r="T9"/>
      <c r="U9"/>
    </row>
    <row r="10" spans="1:21" ht="15">
      <c r="A10" s="5"/>
      <c r="B10" s="62"/>
      <c r="C10" s="63"/>
      <c r="D10" s="145"/>
      <c r="E10" s="146"/>
      <c r="F10" s="198"/>
      <c r="G10" s="148"/>
      <c r="H10" s="149"/>
      <c r="I10" s="232"/>
      <c r="J10" s="241"/>
      <c r="K10" s="232"/>
      <c r="L10" s="243"/>
      <c r="N10"/>
      <c r="O10"/>
      <c r="P10"/>
      <c r="Q10"/>
      <c r="R10"/>
      <c r="S10"/>
      <c r="T10"/>
      <c r="U10"/>
    </row>
    <row r="11" spans="1:21" ht="14.25">
      <c r="A11" s="5"/>
      <c r="B11" s="62"/>
      <c r="C11" s="64"/>
      <c r="D11" s="145"/>
      <c r="E11" s="146"/>
      <c r="F11" s="198"/>
      <c r="G11" s="148"/>
      <c r="H11" s="149"/>
      <c r="I11" s="232"/>
      <c r="J11" s="241"/>
      <c r="K11" s="232"/>
      <c r="L11" s="243"/>
      <c r="N11"/>
      <c r="O11"/>
      <c r="P11"/>
      <c r="Q11"/>
      <c r="R11"/>
      <c r="S11"/>
      <c r="T11"/>
      <c r="U11"/>
    </row>
    <row r="12" spans="1:21" ht="15">
      <c r="A12" s="5"/>
      <c r="B12" s="65"/>
      <c r="C12" s="63" t="s">
        <v>11</v>
      </c>
      <c r="D12" s="108"/>
      <c r="E12" s="264"/>
      <c r="F12" s="110"/>
      <c r="G12" s="111"/>
      <c r="H12" s="143"/>
      <c r="I12" s="253"/>
      <c r="J12" s="165"/>
      <c r="K12" s="253"/>
      <c r="L12" s="244"/>
      <c r="M12"/>
      <c r="N12"/>
      <c r="O12"/>
      <c r="P12"/>
      <c r="Q12"/>
      <c r="R12"/>
      <c r="S12"/>
      <c r="T12"/>
      <c r="U12"/>
    </row>
    <row r="13" spans="1:21" ht="14.25">
      <c r="A13" s="5"/>
      <c r="B13" s="62"/>
      <c r="C13" s="298" t="s">
        <v>113</v>
      </c>
      <c r="D13" s="108"/>
      <c r="E13" s="264">
        <v>20.2</v>
      </c>
      <c r="F13" s="310">
        <v>30</v>
      </c>
      <c r="G13" s="265">
        <v>18</v>
      </c>
      <c r="H13" s="312">
        <v>17.134630000000001</v>
      </c>
      <c r="I13" s="232">
        <v>5.9938775228680498E-2</v>
      </c>
      <c r="J13" s="263">
        <v>104.30375700534866</v>
      </c>
      <c r="K13" s="232">
        <v>2.5244890380813199E-2</v>
      </c>
      <c r="L13" s="245"/>
      <c r="M13"/>
      <c r="N13"/>
      <c r="O13"/>
      <c r="P13"/>
      <c r="Q13"/>
      <c r="R13"/>
      <c r="S13"/>
      <c r="T13"/>
      <c r="U13"/>
    </row>
    <row r="14" spans="1:21" ht="14.25">
      <c r="A14" s="5"/>
      <c r="B14" s="62"/>
      <c r="C14" s="64" t="s">
        <v>114</v>
      </c>
      <c r="D14" s="108"/>
      <c r="E14" s="264">
        <v>12.8</v>
      </c>
      <c r="F14" s="310">
        <v>18</v>
      </c>
      <c r="G14" s="265">
        <v>18</v>
      </c>
      <c r="H14" s="312">
        <v>10.42117</v>
      </c>
      <c r="I14" s="232">
        <v>6.1953007842895882E-2</v>
      </c>
      <c r="J14" s="263">
        <v>42.045040253112205</v>
      </c>
      <c r="K14" s="232">
        <v>3.7908409357159709E-2</v>
      </c>
      <c r="L14" s="245"/>
      <c r="M14"/>
      <c r="N14"/>
      <c r="O14"/>
      <c r="P14"/>
      <c r="Q14"/>
      <c r="R14"/>
      <c r="S14"/>
      <c r="T14"/>
      <c r="U14"/>
    </row>
    <row r="15" spans="1:21" ht="14.25">
      <c r="A15" s="5"/>
      <c r="B15" s="62"/>
      <c r="C15" s="64" t="s">
        <v>115</v>
      </c>
      <c r="D15" s="108"/>
      <c r="E15" s="264">
        <v>17.8</v>
      </c>
      <c r="F15" s="310">
        <v>26</v>
      </c>
      <c r="G15" s="265">
        <v>18</v>
      </c>
      <c r="H15" s="312">
        <v>15.42337</v>
      </c>
      <c r="I15" s="232">
        <v>3.0081422767252151E-2</v>
      </c>
      <c r="J15" s="263">
        <v>79.612842777158306</v>
      </c>
      <c r="K15" s="232">
        <v>-1.4401182422445038E-2</v>
      </c>
      <c r="L15" s="245"/>
      <c r="M15"/>
      <c r="N15"/>
      <c r="O15"/>
      <c r="P15"/>
      <c r="Q15"/>
      <c r="R15"/>
      <c r="S15"/>
      <c r="T15"/>
      <c r="U15"/>
    </row>
    <row r="16" spans="1:21" ht="14.25">
      <c r="A16" s="5"/>
      <c r="B16" s="62"/>
      <c r="C16" s="64" t="s">
        <v>132</v>
      </c>
      <c r="D16" s="108"/>
      <c r="E16" s="264">
        <v>16.5</v>
      </c>
      <c r="F16" s="310">
        <v>22</v>
      </c>
      <c r="G16" s="265">
        <v>15</v>
      </c>
      <c r="H16" s="312">
        <v>12.69299</v>
      </c>
      <c r="I16" s="232">
        <v>4.7448038927831025E-2</v>
      </c>
      <c r="J16" s="263">
        <v>53.936662114538841</v>
      </c>
      <c r="K16" s="232">
        <v>1.6634838143044527E-2</v>
      </c>
      <c r="L16" s="245"/>
      <c r="M16"/>
      <c r="N16"/>
      <c r="O16"/>
      <c r="P16"/>
      <c r="Q16"/>
      <c r="R16"/>
      <c r="S16"/>
      <c r="T16"/>
      <c r="U16"/>
    </row>
    <row r="17" spans="1:21" ht="14.25">
      <c r="A17" s="5"/>
      <c r="B17" s="62"/>
      <c r="C17" s="64" t="s">
        <v>133</v>
      </c>
      <c r="D17" s="108"/>
      <c r="E17" s="264">
        <v>18.600000000000001</v>
      </c>
      <c r="F17" s="310">
        <v>26</v>
      </c>
      <c r="G17" s="265">
        <v>21</v>
      </c>
      <c r="H17" s="312">
        <v>16.027059999999999</v>
      </c>
      <c r="I17" s="232">
        <v>4.003655266713816E-2</v>
      </c>
      <c r="J17" s="263">
        <v>90.87693108331662</v>
      </c>
      <c r="K17" s="232">
        <v>2.6499946743186262E-2</v>
      </c>
      <c r="L17" s="245"/>
      <c r="M17"/>
      <c r="N17"/>
      <c r="O17"/>
      <c r="P17"/>
      <c r="Q17"/>
      <c r="R17"/>
      <c r="S17"/>
      <c r="T17"/>
      <c r="U17"/>
    </row>
    <row r="18" spans="1:21" ht="14.25">
      <c r="A18" s="5"/>
      <c r="B18" s="62"/>
      <c r="C18" s="64" t="s">
        <v>116</v>
      </c>
      <c r="D18" s="108"/>
      <c r="E18" s="264">
        <v>10.4</v>
      </c>
      <c r="F18" s="310">
        <v>12</v>
      </c>
      <c r="G18" s="265">
        <v>20</v>
      </c>
      <c r="H18" s="312">
        <v>7.6262889999999999</v>
      </c>
      <c r="I18" s="232">
        <v>2.6397717408127765E-2</v>
      </c>
      <c r="J18" s="263">
        <v>8.7566777955549142</v>
      </c>
      <c r="K18" s="232">
        <v>5.9958379010325594E-2</v>
      </c>
      <c r="L18" s="245"/>
      <c r="M18"/>
      <c r="N18"/>
      <c r="O18"/>
      <c r="P18"/>
      <c r="Q18"/>
      <c r="R18"/>
      <c r="S18"/>
      <c r="T18"/>
      <c r="U18"/>
    </row>
    <row r="19" spans="1:21" ht="14.25">
      <c r="A19" s="5"/>
      <c r="B19" s="62"/>
      <c r="C19" s="64" t="s">
        <v>117</v>
      </c>
      <c r="D19" s="108"/>
      <c r="E19" s="264">
        <v>19.7</v>
      </c>
      <c r="F19" s="310">
        <v>15</v>
      </c>
      <c r="G19" s="265">
        <v>8</v>
      </c>
      <c r="H19" s="312">
        <v>10.482609999999999</v>
      </c>
      <c r="I19" s="232">
        <v>0.10691989532074242</v>
      </c>
      <c r="J19" s="263">
        <v>8.9133916800002186</v>
      </c>
      <c r="K19" s="232">
        <v>0.29376606323853588</v>
      </c>
      <c r="L19" s="245"/>
      <c r="M19"/>
      <c r="N19"/>
      <c r="O19"/>
      <c r="P19"/>
      <c r="Q19"/>
      <c r="R19"/>
      <c r="S19"/>
      <c r="T19"/>
      <c r="U19"/>
    </row>
    <row r="20" spans="1:21" ht="14.25">
      <c r="A20" s="5"/>
      <c r="B20" s="62"/>
      <c r="C20" s="64" t="s">
        <v>118</v>
      </c>
      <c r="D20" s="108"/>
      <c r="E20" s="264">
        <v>2.25</v>
      </c>
      <c r="F20" s="310">
        <v>5</v>
      </c>
      <c r="G20" s="265">
        <v>8</v>
      </c>
      <c r="H20" s="312">
        <v>0.41084500000000002</v>
      </c>
      <c r="I20" s="232">
        <v>2.0568107013774196E-2</v>
      </c>
      <c r="J20" s="263">
        <v>1.2601895078210761</v>
      </c>
      <c r="K20" s="232">
        <v>8.3845064925604798E-2</v>
      </c>
      <c r="L20" s="245"/>
      <c r="M20"/>
      <c r="N20"/>
      <c r="O20"/>
      <c r="P20"/>
      <c r="Q20"/>
      <c r="R20"/>
      <c r="S20"/>
      <c r="T20"/>
      <c r="U20"/>
    </row>
    <row r="21" spans="1:21" ht="14.25">
      <c r="A21" s="5"/>
      <c r="B21" s="62"/>
      <c r="C21" s="64" t="s">
        <v>62</v>
      </c>
      <c r="D21" s="108"/>
      <c r="E21" s="264">
        <v>0.7</v>
      </c>
      <c r="F21" s="310">
        <v>2</v>
      </c>
      <c r="G21" s="265">
        <v>6</v>
      </c>
      <c r="H21" s="313" t="s">
        <v>32</v>
      </c>
      <c r="I21" s="268" t="s">
        <v>105</v>
      </c>
      <c r="J21" s="263">
        <v>0.69007478315128268</v>
      </c>
      <c r="K21" s="232">
        <v>0.21861085958753063</v>
      </c>
      <c r="L21" s="245"/>
      <c r="M21"/>
      <c r="N21"/>
      <c r="O21"/>
      <c r="P21"/>
      <c r="Q21"/>
      <c r="R21"/>
      <c r="S21"/>
      <c r="T21"/>
      <c r="U21"/>
    </row>
    <row r="22" spans="1:21" ht="15">
      <c r="A22" s="5"/>
      <c r="B22" s="65"/>
      <c r="C22" s="63" t="s">
        <v>12</v>
      </c>
      <c r="D22" s="308">
        <v>8</v>
      </c>
      <c r="E22" s="309">
        <v>118.95000000000002</v>
      </c>
      <c r="F22" s="308">
        <v>156</v>
      </c>
      <c r="G22" s="311">
        <v>132</v>
      </c>
      <c r="H22" s="314">
        <v>90.218963999999986</v>
      </c>
      <c r="I22" s="315">
        <v>5.1714572065575781E-2</v>
      </c>
      <c r="J22" s="316">
        <v>390.39556700000213</v>
      </c>
      <c r="K22" s="315">
        <v>2.3355532109013442E-2</v>
      </c>
      <c r="L22" s="317">
        <v>258.98545000000001</v>
      </c>
      <c r="M22"/>
      <c r="N22"/>
      <c r="O22"/>
      <c r="P22"/>
      <c r="Q22"/>
      <c r="R22"/>
      <c r="S22"/>
      <c r="T22"/>
      <c r="U22"/>
    </row>
    <row r="23" spans="1:21" ht="14.25">
      <c r="A23" s="5"/>
      <c r="B23" s="62"/>
      <c r="C23" s="64"/>
      <c r="D23" s="108"/>
      <c r="E23" s="109"/>
      <c r="F23" s="110"/>
      <c r="G23" s="111"/>
      <c r="H23" s="266"/>
      <c r="I23" s="253"/>
      <c r="J23" s="165"/>
      <c r="K23" s="253"/>
      <c r="L23" s="244"/>
      <c r="N23"/>
      <c r="O23"/>
      <c r="P23"/>
      <c r="Q23"/>
      <c r="R23"/>
      <c r="S23"/>
      <c r="T23"/>
      <c r="U23"/>
    </row>
    <row r="24" spans="1:21" ht="15">
      <c r="A24" s="5"/>
      <c r="B24" s="65"/>
      <c r="C24" s="63" t="s">
        <v>13</v>
      </c>
      <c r="D24" s="108"/>
      <c r="E24" s="109"/>
      <c r="F24" s="310"/>
      <c r="G24" s="341"/>
      <c r="H24" s="143"/>
      <c r="I24" s="253"/>
      <c r="J24" s="165"/>
      <c r="K24" s="253"/>
      <c r="L24" s="244"/>
      <c r="N24"/>
      <c r="O24"/>
      <c r="P24"/>
      <c r="Q24"/>
      <c r="R24"/>
      <c r="S24"/>
      <c r="T24"/>
      <c r="U24"/>
    </row>
    <row r="25" spans="1:21" ht="15" customHeight="1">
      <c r="A25" s="5"/>
      <c r="B25" s="62"/>
      <c r="C25" s="64" t="s">
        <v>14</v>
      </c>
      <c r="D25" s="350"/>
      <c r="E25" s="264">
        <v>12</v>
      </c>
      <c r="F25" s="310">
        <v>18</v>
      </c>
      <c r="G25" s="341">
        <v>32</v>
      </c>
      <c r="H25" s="312">
        <v>7.485964609999999</v>
      </c>
      <c r="I25" s="232">
        <v>6.2867596540595108E-2</v>
      </c>
      <c r="J25" s="263">
        <v>27.335678000000001</v>
      </c>
      <c r="K25" s="232">
        <v>2.8964221718298863E-3</v>
      </c>
      <c r="L25" s="345">
        <v>14.788990070000001</v>
      </c>
      <c r="N25"/>
      <c r="O25"/>
      <c r="P25"/>
      <c r="Q25"/>
      <c r="R25"/>
      <c r="S25"/>
      <c r="T25"/>
      <c r="U25"/>
    </row>
    <row r="26" spans="1:21" ht="15" customHeight="1">
      <c r="A26" s="5"/>
      <c r="B26" s="62"/>
      <c r="C26" s="64" t="s">
        <v>15</v>
      </c>
      <c r="D26" s="350"/>
      <c r="E26" s="264">
        <v>12</v>
      </c>
      <c r="F26" s="310">
        <v>11</v>
      </c>
      <c r="G26" s="341">
        <v>15</v>
      </c>
      <c r="H26" s="312">
        <v>4.8322603800000001</v>
      </c>
      <c r="I26" s="232">
        <v>2.0467817824772827E-3</v>
      </c>
      <c r="J26" s="263">
        <v>14.046758000000001</v>
      </c>
      <c r="K26" s="232">
        <v>1.5397851688494007E-2</v>
      </c>
      <c r="L26" s="345">
        <v>7.6199719899999998</v>
      </c>
      <c r="N26"/>
      <c r="O26"/>
      <c r="P26"/>
      <c r="Q26"/>
      <c r="R26"/>
      <c r="S26"/>
      <c r="T26"/>
      <c r="U26"/>
    </row>
    <row r="27" spans="1:21" ht="15.75" customHeight="1">
      <c r="A27" s="5"/>
      <c r="B27" s="65"/>
      <c r="C27" s="63" t="s">
        <v>12</v>
      </c>
      <c r="D27" s="308">
        <v>2</v>
      </c>
      <c r="E27" s="309">
        <v>24</v>
      </c>
      <c r="F27" s="308">
        <v>29</v>
      </c>
      <c r="G27" s="351">
        <v>47</v>
      </c>
      <c r="H27" s="314">
        <v>12.318224989999999</v>
      </c>
      <c r="I27" s="315">
        <v>3.8148871436148021E-2</v>
      </c>
      <c r="J27" s="316">
        <v>41.382435999999998</v>
      </c>
      <c r="K27" s="315">
        <v>7.1052225991329147E-3</v>
      </c>
      <c r="L27" s="317">
        <v>22.40896206</v>
      </c>
      <c r="N27"/>
      <c r="O27"/>
      <c r="P27"/>
      <c r="Q27"/>
      <c r="R27"/>
      <c r="S27"/>
      <c r="T27"/>
      <c r="U27"/>
    </row>
    <row r="28" spans="1:21" ht="15">
      <c r="A28" s="5"/>
      <c r="B28" s="65"/>
      <c r="C28" s="63"/>
      <c r="D28" s="108"/>
      <c r="E28" s="109"/>
      <c r="F28" s="110"/>
      <c r="G28" s="111"/>
      <c r="H28" s="143"/>
      <c r="I28" s="253"/>
      <c r="J28" s="165"/>
      <c r="K28" s="253"/>
      <c r="L28" s="244"/>
      <c r="N28"/>
      <c r="O28"/>
      <c r="P28"/>
      <c r="Q28"/>
      <c r="R28"/>
      <c r="S28"/>
      <c r="T28"/>
      <c r="U28"/>
    </row>
    <row r="29" spans="1:21" ht="15">
      <c r="A29" s="5"/>
      <c r="B29" s="65"/>
      <c r="C29" s="63" t="s">
        <v>66</v>
      </c>
      <c r="D29" s="108"/>
      <c r="E29" s="109"/>
      <c r="F29" s="110"/>
      <c r="G29" s="111"/>
      <c r="H29" s="143"/>
      <c r="I29" s="253"/>
      <c r="J29" s="165"/>
      <c r="K29" s="253"/>
      <c r="L29" s="244"/>
      <c r="N29"/>
      <c r="O29"/>
      <c r="P29"/>
      <c r="Q29"/>
      <c r="R29"/>
      <c r="S29"/>
      <c r="T29"/>
      <c r="U29"/>
    </row>
    <row r="30" spans="1:21" ht="15">
      <c r="A30" s="5"/>
      <c r="B30" s="65"/>
      <c r="C30" s="64" t="s">
        <v>72</v>
      </c>
      <c r="D30" s="350"/>
      <c r="E30" s="264">
        <v>29</v>
      </c>
      <c r="F30" s="310">
        <v>12</v>
      </c>
      <c r="G30" s="265">
        <v>10</v>
      </c>
      <c r="H30" s="199"/>
      <c r="I30" s="253"/>
      <c r="J30" s="263">
        <v>7.9550579167999995</v>
      </c>
      <c r="K30" s="232">
        <v>7.2502295284818816E-2</v>
      </c>
      <c r="L30" s="244"/>
      <c r="N30"/>
      <c r="O30"/>
      <c r="P30"/>
      <c r="Q30"/>
      <c r="R30"/>
      <c r="S30"/>
      <c r="T30"/>
      <c r="U30"/>
    </row>
    <row r="31" spans="1:21" ht="15">
      <c r="A31" s="5"/>
      <c r="B31" s="65"/>
      <c r="C31" s="64" t="s">
        <v>73</v>
      </c>
      <c r="D31" s="350"/>
      <c r="E31" s="264">
        <v>46.1</v>
      </c>
      <c r="F31" s="310">
        <v>13</v>
      </c>
      <c r="G31" s="265">
        <v>10</v>
      </c>
      <c r="H31" s="199"/>
      <c r="I31" s="253"/>
      <c r="J31" s="263">
        <v>8.2047173664000006</v>
      </c>
      <c r="K31" s="232">
        <v>5.9749058290919366E-2</v>
      </c>
      <c r="L31" s="244"/>
      <c r="N31"/>
      <c r="O31"/>
      <c r="P31"/>
      <c r="Q31"/>
      <c r="R31"/>
      <c r="S31"/>
      <c r="T31"/>
      <c r="U31"/>
    </row>
    <row r="32" spans="1:21" ht="15">
      <c r="A32" s="5"/>
      <c r="B32" s="65"/>
      <c r="C32" s="64" t="s">
        <v>74</v>
      </c>
      <c r="D32" s="350"/>
      <c r="E32" s="264">
        <v>20.100000000000001</v>
      </c>
      <c r="F32" s="310">
        <v>9</v>
      </c>
      <c r="G32" s="265">
        <v>3</v>
      </c>
      <c r="H32" s="199"/>
      <c r="I32" s="253"/>
      <c r="J32" s="263">
        <v>1.4639122272</v>
      </c>
      <c r="K32" s="232">
        <v>9.0281916649521815E-2</v>
      </c>
      <c r="L32" s="244"/>
      <c r="N32"/>
      <c r="O32"/>
      <c r="P32"/>
      <c r="Q32"/>
      <c r="R32"/>
      <c r="S32"/>
      <c r="T32"/>
      <c r="U32"/>
    </row>
    <row r="33" spans="1:21" ht="15">
      <c r="A33" s="5"/>
      <c r="B33" s="65"/>
      <c r="C33" s="64" t="s">
        <v>75</v>
      </c>
      <c r="D33" s="350"/>
      <c r="E33" s="264">
        <v>26.5</v>
      </c>
      <c r="F33" s="310">
        <v>13</v>
      </c>
      <c r="G33" s="265">
        <v>8</v>
      </c>
      <c r="H33" s="199"/>
      <c r="I33" s="253"/>
      <c r="J33" s="263">
        <v>8.0458431712000014</v>
      </c>
      <c r="K33" s="232">
        <v>7.6881529987185226E-2</v>
      </c>
      <c r="L33" s="244"/>
      <c r="N33"/>
      <c r="O33"/>
      <c r="P33"/>
      <c r="Q33"/>
      <c r="R33"/>
      <c r="S33"/>
      <c r="T33"/>
      <c r="U33"/>
    </row>
    <row r="34" spans="1:21" ht="15">
      <c r="A34" s="5"/>
      <c r="B34" s="65"/>
      <c r="C34" s="64" t="s">
        <v>76</v>
      </c>
      <c r="D34" s="350"/>
      <c r="E34" s="264">
        <v>7.8</v>
      </c>
      <c r="F34" s="310">
        <v>5</v>
      </c>
      <c r="G34" s="265">
        <v>4</v>
      </c>
      <c r="H34" s="354"/>
      <c r="I34" s="232"/>
      <c r="J34" s="263">
        <v>0.51066705599999995</v>
      </c>
      <c r="K34" s="232">
        <v>-7.1361738222224975E-3</v>
      </c>
      <c r="L34" s="244"/>
      <c r="N34"/>
      <c r="O34"/>
      <c r="P34"/>
      <c r="Q34"/>
      <c r="R34"/>
      <c r="S34"/>
      <c r="T34"/>
      <c r="U34"/>
    </row>
    <row r="35" spans="1:21" ht="15">
      <c r="A35" s="5"/>
      <c r="B35" s="65"/>
      <c r="C35" s="63" t="s">
        <v>12</v>
      </c>
      <c r="D35" s="308">
        <v>5</v>
      </c>
      <c r="E35" s="309">
        <v>129.5</v>
      </c>
      <c r="F35" s="308">
        <v>52</v>
      </c>
      <c r="G35" s="311">
        <v>35</v>
      </c>
      <c r="H35" s="355" t="s">
        <v>32</v>
      </c>
      <c r="I35" s="356" t="s">
        <v>32</v>
      </c>
      <c r="J35" s="316">
        <v>26.1801977376</v>
      </c>
      <c r="K35" s="315">
        <v>6.9108509417311989E-2</v>
      </c>
      <c r="L35" s="357" t="s">
        <v>41</v>
      </c>
      <c r="N35"/>
      <c r="O35"/>
      <c r="P35"/>
      <c r="Q35"/>
      <c r="R35"/>
      <c r="S35"/>
      <c r="T35"/>
      <c r="U35"/>
    </row>
    <row r="36" spans="1:21" ht="15">
      <c r="A36" s="5"/>
      <c r="B36" s="65"/>
      <c r="C36" s="63"/>
      <c r="D36" s="115"/>
      <c r="E36" s="113"/>
      <c r="F36" s="112"/>
      <c r="G36" s="114"/>
      <c r="H36" s="144"/>
      <c r="I36" s="253"/>
      <c r="J36" s="242"/>
      <c r="K36" s="253"/>
      <c r="L36" s="246"/>
      <c r="N36"/>
      <c r="O36"/>
      <c r="P36"/>
      <c r="Q36"/>
      <c r="R36"/>
      <c r="S36"/>
      <c r="T36"/>
      <c r="U36"/>
    </row>
    <row r="37" spans="1:21" ht="15">
      <c r="A37" s="5"/>
      <c r="B37" s="65"/>
      <c r="C37" s="201" t="s">
        <v>103</v>
      </c>
      <c r="D37" s="108"/>
      <c r="E37" s="109"/>
      <c r="F37" s="110"/>
      <c r="G37" s="111"/>
      <c r="H37" s="143"/>
      <c r="I37" s="253"/>
      <c r="J37" s="165"/>
      <c r="K37" s="253"/>
      <c r="L37" s="244"/>
      <c r="N37"/>
      <c r="O37"/>
      <c r="P37"/>
      <c r="Q37"/>
      <c r="R37"/>
      <c r="S37"/>
      <c r="T37"/>
      <c r="U37"/>
    </row>
    <row r="38" spans="1:21" ht="15">
      <c r="A38" s="5"/>
      <c r="B38" s="65"/>
      <c r="C38" s="64" t="s">
        <v>35</v>
      </c>
      <c r="D38" s="310">
        <v>3</v>
      </c>
      <c r="E38" s="264">
        <v>15.1</v>
      </c>
      <c r="F38" s="310">
        <v>29</v>
      </c>
      <c r="G38" s="341">
        <v>15</v>
      </c>
      <c r="H38" s="312">
        <v>1.5051020712500001</v>
      </c>
      <c r="I38" s="232">
        <v>2.873008722082639E-2</v>
      </c>
      <c r="J38" s="263">
        <v>18.223884999999999</v>
      </c>
      <c r="K38" s="232">
        <v>3.077415337862334E-2</v>
      </c>
      <c r="L38" s="345">
        <v>9.5519239563636393</v>
      </c>
      <c r="N38"/>
      <c r="O38"/>
      <c r="P38"/>
      <c r="Q38"/>
      <c r="R38"/>
      <c r="S38"/>
      <c r="T38"/>
      <c r="U38"/>
    </row>
    <row r="39" spans="1:21" ht="15">
      <c r="A39" s="5"/>
      <c r="B39" s="65"/>
      <c r="C39" s="64" t="s">
        <v>36</v>
      </c>
      <c r="D39" s="310">
        <v>3</v>
      </c>
      <c r="E39" s="264">
        <v>14</v>
      </c>
      <c r="F39" s="310">
        <v>27</v>
      </c>
      <c r="G39" s="341">
        <v>7.5</v>
      </c>
      <c r="H39" s="312">
        <v>1.0741425123999999</v>
      </c>
      <c r="I39" s="232">
        <v>1.2426988061732742E-2</v>
      </c>
      <c r="J39" s="263">
        <v>9.7352100000000004</v>
      </c>
      <c r="K39" s="232">
        <v>6.55777539747327E-2</v>
      </c>
      <c r="L39" s="345">
        <v>4.7608604699999999</v>
      </c>
      <c r="N39"/>
      <c r="O39"/>
      <c r="P39"/>
      <c r="Q39"/>
      <c r="R39"/>
      <c r="S39"/>
      <c r="T39"/>
      <c r="U39"/>
    </row>
    <row r="40" spans="1:21" ht="15">
      <c r="A40" s="5"/>
      <c r="B40" s="65"/>
      <c r="C40" s="63" t="s">
        <v>12</v>
      </c>
      <c r="D40" s="308">
        <v>6</v>
      </c>
      <c r="E40" s="340">
        <v>29.1</v>
      </c>
      <c r="F40" s="308">
        <v>56</v>
      </c>
      <c r="G40" s="342">
        <v>22.5</v>
      </c>
      <c r="H40" s="343">
        <v>2.57924458365</v>
      </c>
      <c r="I40" s="315">
        <v>2.187718496164456E-2</v>
      </c>
      <c r="J40" s="344">
        <v>27.959094999999998</v>
      </c>
      <c r="K40" s="315">
        <v>4.2631626248466656E-2</v>
      </c>
      <c r="L40" s="360">
        <v>14.312784426363638</v>
      </c>
      <c r="N40"/>
      <c r="O40"/>
      <c r="P40"/>
      <c r="Q40"/>
      <c r="R40"/>
      <c r="S40"/>
      <c r="T40"/>
      <c r="U40"/>
    </row>
    <row r="41" spans="1:21" ht="15">
      <c r="A41" s="5"/>
      <c r="B41" s="65"/>
      <c r="C41" s="63"/>
      <c r="D41" s="108"/>
      <c r="E41" s="109"/>
      <c r="F41" s="110"/>
      <c r="G41" s="111"/>
      <c r="H41" s="143"/>
      <c r="I41" s="253"/>
      <c r="J41" s="165"/>
      <c r="K41" s="253"/>
      <c r="L41" s="244"/>
      <c r="N41"/>
      <c r="O41"/>
      <c r="P41"/>
      <c r="Q41"/>
      <c r="R41"/>
      <c r="S41"/>
      <c r="T41"/>
      <c r="U41"/>
    </row>
    <row r="42" spans="1:21" ht="15.75" thickBot="1">
      <c r="A42" s="5"/>
      <c r="B42" s="66" t="s">
        <v>2</v>
      </c>
      <c r="C42" s="67"/>
      <c r="D42" s="280">
        <v>21</v>
      </c>
      <c r="E42" s="281">
        <v>301.55000000000007</v>
      </c>
      <c r="F42" s="280">
        <v>293</v>
      </c>
      <c r="G42" s="280">
        <v>236.5</v>
      </c>
      <c r="H42" s="281">
        <v>105.11643357364999</v>
      </c>
      <c r="I42" s="282">
        <v>4.9355886295616762E-2</v>
      </c>
      <c r="J42" s="281">
        <v>485.9172957376021</v>
      </c>
      <c r="K42" s="282">
        <v>2.540154772712214E-2</v>
      </c>
      <c r="L42" s="283">
        <v>295.70719648636367</v>
      </c>
      <c r="N42"/>
      <c r="O42"/>
      <c r="P42"/>
      <c r="Q42"/>
      <c r="R42"/>
      <c r="S42"/>
      <c r="T42"/>
      <c r="U42"/>
    </row>
    <row r="43" spans="1:21" s="53" customFormat="1" ht="6.75" customHeight="1">
      <c r="B43" s="84"/>
      <c r="C43" s="84"/>
      <c r="D43" s="85"/>
      <c r="E43" s="86"/>
      <c r="F43" s="85"/>
      <c r="G43" s="85"/>
      <c r="H43" s="86"/>
      <c r="J43" s="86"/>
      <c r="L43" s="87"/>
      <c r="M43" s="54"/>
      <c r="N43"/>
      <c r="O43"/>
      <c r="P43"/>
      <c r="Q43"/>
      <c r="R43"/>
      <c r="S43"/>
      <c r="T43"/>
      <c r="U43"/>
    </row>
    <row r="44" spans="1:21" ht="10.5" customHeight="1">
      <c r="A44" s="88"/>
      <c r="B44" s="89"/>
      <c r="C44" s="88"/>
      <c r="D44" s="88"/>
      <c r="E44" s="88"/>
      <c r="F44" s="90"/>
      <c r="G44" s="90"/>
      <c r="H44" s="88"/>
      <c r="J44" s="88"/>
      <c r="L44" s="152" t="s">
        <v>84</v>
      </c>
      <c r="N44"/>
      <c r="O44"/>
      <c r="P44"/>
      <c r="Q44"/>
      <c r="R44"/>
      <c r="S44"/>
      <c r="T44"/>
      <c r="U44"/>
    </row>
    <row r="45" spans="1:21" ht="9.75" customHeight="1">
      <c r="A45" s="88"/>
      <c r="B45" s="53"/>
      <c r="C45" s="88"/>
      <c r="D45" s="88"/>
      <c r="E45" s="88"/>
      <c r="F45" s="90"/>
      <c r="G45" s="90"/>
      <c r="H45" s="88"/>
      <c r="J45" s="88"/>
      <c r="L45" s="53"/>
      <c r="N45"/>
      <c r="O45"/>
      <c r="P45"/>
      <c r="Q45"/>
      <c r="R45"/>
      <c r="S45"/>
      <c r="T45"/>
      <c r="U45"/>
    </row>
    <row r="46" spans="1:21" ht="15.75" customHeight="1">
      <c r="A46" s="88"/>
      <c r="B46" s="200" t="s">
        <v>16</v>
      </c>
      <c r="C46" s="175"/>
      <c r="D46" s="88"/>
      <c r="E46" s="88"/>
      <c r="F46" s="90"/>
      <c r="G46" s="90"/>
      <c r="H46" s="88"/>
      <c r="J46" s="88"/>
      <c r="L46" s="91"/>
      <c r="N46"/>
      <c r="O46"/>
      <c r="P46"/>
      <c r="Q46"/>
      <c r="R46"/>
      <c r="S46"/>
      <c r="T46"/>
      <c r="U46"/>
    </row>
    <row r="47" spans="1:21" ht="6.75" customHeight="1" thickBot="1">
      <c r="A47" s="88"/>
      <c r="B47" s="92"/>
      <c r="C47" s="92"/>
      <c r="D47" s="93"/>
      <c r="E47" s="94"/>
      <c r="F47" s="95"/>
      <c r="G47" s="90"/>
      <c r="H47" s="94"/>
      <c r="J47" s="88"/>
      <c r="L47" s="96"/>
      <c r="N47"/>
      <c r="O47"/>
      <c r="P47"/>
      <c r="Q47"/>
      <c r="R47"/>
      <c r="S47"/>
      <c r="T47"/>
      <c r="U47"/>
    </row>
    <row r="48" spans="1:21" ht="4.5" hidden="1" customHeight="1" thickBot="1">
      <c r="A48" s="88"/>
      <c r="B48" s="92"/>
      <c r="C48" s="88"/>
      <c r="D48" s="93"/>
      <c r="E48" s="94"/>
      <c r="F48" s="95"/>
      <c r="G48" s="90"/>
      <c r="H48" s="94"/>
      <c r="J48" s="88"/>
      <c r="L48" s="96"/>
      <c r="N48"/>
      <c r="O48"/>
      <c r="P48"/>
      <c r="Q48"/>
      <c r="R48"/>
      <c r="S48"/>
      <c r="T48"/>
      <c r="U48"/>
    </row>
    <row r="49" spans="1:21" ht="12.75" customHeight="1">
      <c r="A49" s="5"/>
      <c r="B49" s="70"/>
      <c r="C49" s="445"/>
      <c r="D49" s="441" t="s">
        <v>0</v>
      </c>
      <c r="E49" s="441" t="s">
        <v>1</v>
      </c>
      <c r="F49" s="447" t="s">
        <v>8</v>
      </c>
      <c r="G49" s="439" t="s">
        <v>9</v>
      </c>
      <c r="H49" s="437" t="s">
        <v>68</v>
      </c>
      <c r="I49" s="435" t="s">
        <v>123</v>
      </c>
      <c r="J49" s="441" t="s">
        <v>34</v>
      </c>
      <c r="K49" s="435" t="s">
        <v>123</v>
      </c>
      <c r="L49" s="68" t="s">
        <v>39</v>
      </c>
      <c r="N49"/>
      <c r="O49"/>
      <c r="P49"/>
      <c r="Q49"/>
      <c r="R49"/>
      <c r="S49"/>
      <c r="T49"/>
      <c r="U49"/>
    </row>
    <row r="50" spans="1:21" ht="17.25" customHeight="1">
      <c r="A50" s="5"/>
      <c r="B50" s="62"/>
      <c r="C50" s="446"/>
      <c r="D50" s="438"/>
      <c r="E50" s="438"/>
      <c r="F50" s="448"/>
      <c r="G50" s="440"/>
      <c r="H50" s="438"/>
      <c r="I50" s="436"/>
      <c r="J50" s="442"/>
      <c r="K50" s="436"/>
      <c r="L50" s="69" t="s">
        <v>49</v>
      </c>
      <c r="N50"/>
      <c r="O50"/>
      <c r="P50"/>
      <c r="Q50"/>
      <c r="R50"/>
      <c r="S50"/>
      <c r="T50"/>
      <c r="U50"/>
    </row>
    <row r="51" spans="1:21" ht="15">
      <c r="A51" s="5"/>
      <c r="B51" s="62"/>
      <c r="C51" s="201" t="s">
        <v>91</v>
      </c>
      <c r="D51" s="145"/>
      <c r="E51" s="146"/>
      <c r="F51" s="147"/>
      <c r="G51" s="148"/>
      <c r="H51" s="149"/>
      <c r="I51" s="232"/>
      <c r="J51" s="241"/>
      <c r="K51" s="232"/>
      <c r="L51" s="243"/>
      <c r="N51"/>
      <c r="O51"/>
      <c r="P51"/>
      <c r="Q51"/>
      <c r="R51"/>
      <c r="S51"/>
      <c r="T51"/>
      <c r="U51"/>
    </row>
    <row r="52" spans="1:21" ht="15">
      <c r="A52" s="5"/>
      <c r="B52" s="62"/>
      <c r="C52" s="201"/>
      <c r="D52" s="145"/>
      <c r="E52" s="146"/>
      <c r="F52" s="147"/>
      <c r="G52" s="148"/>
      <c r="H52" s="149"/>
      <c r="I52" s="232"/>
      <c r="J52" s="241"/>
      <c r="K52" s="232"/>
      <c r="L52" s="243"/>
      <c r="N52"/>
      <c r="O52"/>
      <c r="P52"/>
      <c r="Q52"/>
      <c r="R52"/>
      <c r="S52"/>
      <c r="T52"/>
      <c r="U52"/>
    </row>
    <row r="53" spans="1:21" ht="15">
      <c r="A53" s="5"/>
      <c r="B53" s="65"/>
      <c r="C53" s="201" t="s">
        <v>13</v>
      </c>
      <c r="D53" s="108"/>
      <c r="E53" s="109"/>
      <c r="F53" s="108"/>
      <c r="G53" s="111"/>
      <c r="H53" s="143"/>
      <c r="I53" s="253"/>
      <c r="J53" s="165"/>
      <c r="K53" s="253"/>
      <c r="L53" s="244"/>
      <c r="N53"/>
      <c r="O53"/>
      <c r="P53"/>
      <c r="Q53"/>
      <c r="R53"/>
      <c r="S53"/>
      <c r="T53"/>
      <c r="U53"/>
    </row>
    <row r="54" spans="1:21" ht="14.25">
      <c r="A54" s="5"/>
      <c r="B54" s="62"/>
      <c r="C54" s="64" t="s">
        <v>14</v>
      </c>
      <c r="D54" s="108"/>
      <c r="E54" s="264">
        <v>39</v>
      </c>
      <c r="F54" s="350">
        <v>21</v>
      </c>
      <c r="G54" s="341">
        <v>22</v>
      </c>
      <c r="H54" s="312">
        <v>9.7106980899999993</v>
      </c>
      <c r="I54" s="232">
        <v>1.1072908629943631E-2</v>
      </c>
      <c r="J54" s="263">
        <v>34.650879000000003</v>
      </c>
      <c r="K54" s="232">
        <v>6.8971862721210739E-2</v>
      </c>
      <c r="L54" s="346">
        <v>40.949334289999996</v>
      </c>
      <c r="N54"/>
      <c r="O54"/>
      <c r="P54"/>
      <c r="Q54"/>
      <c r="R54"/>
      <c r="S54"/>
      <c r="T54"/>
      <c r="U54"/>
    </row>
    <row r="55" spans="1:21" ht="14.25">
      <c r="A55" s="5"/>
      <c r="B55" s="62"/>
      <c r="C55" s="64" t="s">
        <v>15</v>
      </c>
      <c r="D55" s="108"/>
      <c r="E55" s="264">
        <v>87</v>
      </c>
      <c r="F55" s="350">
        <v>30</v>
      </c>
      <c r="G55" s="341">
        <v>8</v>
      </c>
      <c r="H55" s="312">
        <v>10.077733409999999</v>
      </c>
      <c r="I55" s="232">
        <v>1.5769848256773119E-3</v>
      </c>
      <c r="J55" s="263">
        <v>8.3150720000000007</v>
      </c>
      <c r="K55" s="232">
        <v>4.9220309246648768E-2</v>
      </c>
      <c r="L55" s="346">
        <v>13.666504129999998</v>
      </c>
      <c r="N55"/>
      <c r="O55"/>
      <c r="P55"/>
      <c r="Q55"/>
      <c r="R55"/>
      <c r="S55"/>
      <c r="T55"/>
      <c r="U55"/>
    </row>
    <row r="56" spans="1:21" ht="14.25">
      <c r="A56" s="5"/>
      <c r="B56" s="62"/>
      <c r="C56" s="64" t="s">
        <v>38</v>
      </c>
      <c r="D56" s="108"/>
      <c r="E56" s="109"/>
      <c r="F56" s="350"/>
      <c r="G56" s="341"/>
      <c r="H56" s="312"/>
      <c r="I56" s="232">
        <v>4.3399999999999998E-4</v>
      </c>
      <c r="J56" s="263">
        <v>0</v>
      </c>
      <c r="K56" s="353" t="s">
        <v>130</v>
      </c>
      <c r="L56" s="346">
        <v>0</v>
      </c>
      <c r="N56"/>
      <c r="O56"/>
      <c r="P56"/>
      <c r="Q56"/>
      <c r="R56"/>
      <c r="S56"/>
      <c r="T56"/>
      <c r="U56"/>
    </row>
    <row r="57" spans="1:21" ht="15">
      <c r="A57" s="5"/>
      <c r="B57" s="62"/>
      <c r="C57" s="201" t="s">
        <v>12</v>
      </c>
      <c r="D57" s="352">
        <v>2</v>
      </c>
      <c r="E57" s="309">
        <v>126</v>
      </c>
      <c r="F57" s="352">
        <v>51</v>
      </c>
      <c r="G57" s="351">
        <v>30</v>
      </c>
      <c r="H57" s="314">
        <v>19.788431499999998</v>
      </c>
      <c r="I57" s="315">
        <v>6.1922849087160696E-3</v>
      </c>
      <c r="J57" s="316">
        <v>42.965951000000004</v>
      </c>
      <c r="K57" s="315">
        <v>6.5067477156029244E-2</v>
      </c>
      <c r="L57" s="347">
        <v>54.615838419999996</v>
      </c>
      <c r="N57"/>
      <c r="O57"/>
      <c r="P57"/>
      <c r="Q57"/>
      <c r="R57"/>
      <c r="S57"/>
      <c r="T57"/>
      <c r="U57"/>
    </row>
    <row r="58" spans="1:21" ht="14.25">
      <c r="A58" s="5"/>
      <c r="B58" s="62"/>
      <c r="C58" s="64"/>
      <c r="D58" s="108"/>
      <c r="E58" s="109"/>
      <c r="F58" s="108"/>
      <c r="G58" s="111"/>
      <c r="H58" s="143"/>
      <c r="I58" s="253"/>
      <c r="J58" s="165"/>
      <c r="K58" s="253"/>
      <c r="L58" s="245"/>
      <c r="N58"/>
      <c r="O58"/>
      <c r="P58"/>
      <c r="Q58"/>
      <c r="R58"/>
      <c r="S58"/>
      <c r="T58"/>
      <c r="U58"/>
    </row>
    <row r="59" spans="1:21" ht="15">
      <c r="A59" s="5"/>
      <c r="B59" s="65"/>
      <c r="C59" s="201" t="s">
        <v>66</v>
      </c>
      <c r="D59" s="108"/>
      <c r="E59" s="264"/>
      <c r="F59" s="108"/>
      <c r="G59" s="111"/>
      <c r="H59" s="143"/>
      <c r="I59" s="253"/>
      <c r="J59" s="165"/>
      <c r="K59" s="253"/>
      <c r="L59" s="245"/>
      <c r="N59"/>
      <c r="O59"/>
      <c r="P59"/>
      <c r="Q59"/>
      <c r="R59"/>
      <c r="S59"/>
      <c r="T59"/>
      <c r="U59"/>
    </row>
    <row r="60" spans="1:21" ht="14.25">
      <c r="A60" s="5"/>
      <c r="B60" s="62"/>
      <c r="C60" s="64" t="s">
        <v>72</v>
      </c>
      <c r="D60" s="108"/>
      <c r="E60" s="264">
        <v>65.599999999999994</v>
      </c>
      <c r="F60" s="350">
        <v>19</v>
      </c>
      <c r="G60" s="341">
        <v>10</v>
      </c>
      <c r="H60" s="312">
        <v>22.029606469999997</v>
      </c>
      <c r="I60" s="232">
        <v>-5.3061929729888033E-2</v>
      </c>
      <c r="J60" s="263">
        <v>28.847014585599997</v>
      </c>
      <c r="K60" s="232">
        <v>3.8998538615347945E-2</v>
      </c>
      <c r="L60" s="245"/>
      <c r="N60"/>
      <c r="O60"/>
      <c r="P60"/>
      <c r="Q60"/>
      <c r="R60"/>
      <c r="S60"/>
      <c r="T60"/>
      <c r="U60"/>
    </row>
    <row r="61" spans="1:21" ht="15">
      <c r="A61" s="5"/>
      <c r="B61" s="65"/>
      <c r="C61" s="64" t="s">
        <v>73</v>
      </c>
      <c r="D61" s="108"/>
      <c r="E61" s="264">
        <v>95.6</v>
      </c>
      <c r="F61" s="350">
        <v>21</v>
      </c>
      <c r="G61" s="341">
        <v>10</v>
      </c>
      <c r="H61" s="312">
        <v>40.608747419999993</v>
      </c>
      <c r="I61" s="232">
        <v>4.0361678380367277E-2</v>
      </c>
      <c r="J61" s="263">
        <v>25.567397270399997</v>
      </c>
      <c r="K61" s="232">
        <v>3.3346020111648736E-2</v>
      </c>
      <c r="L61" s="245"/>
      <c r="N61"/>
      <c r="O61"/>
      <c r="P61"/>
      <c r="Q61"/>
      <c r="R61"/>
      <c r="S61"/>
      <c r="T61"/>
      <c r="U61"/>
    </row>
    <row r="62" spans="1:21" ht="15">
      <c r="A62" s="5"/>
      <c r="B62" s="62"/>
      <c r="C62" s="64" t="s">
        <v>74</v>
      </c>
      <c r="D62" s="115"/>
      <c r="E62" s="264">
        <v>81.099999999999994</v>
      </c>
      <c r="F62" s="350">
        <v>16</v>
      </c>
      <c r="G62" s="341">
        <v>3</v>
      </c>
      <c r="H62" s="312">
        <v>8.7803908100000001</v>
      </c>
      <c r="I62" s="232">
        <v>2.3661943065687547E-2</v>
      </c>
      <c r="J62" s="263">
        <v>5.2768929119999992</v>
      </c>
      <c r="K62" s="232">
        <v>1.9520212027041156E-2</v>
      </c>
      <c r="L62" s="246"/>
      <c r="N62"/>
      <c r="O62"/>
      <c r="P62"/>
      <c r="Q62"/>
      <c r="R62"/>
      <c r="S62"/>
      <c r="T62"/>
      <c r="U62"/>
    </row>
    <row r="63" spans="1:21" ht="14.25">
      <c r="A63" s="5"/>
      <c r="B63" s="62"/>
      <c r="C63" s="64" t="s">
        <v>75</v>
      </c>
      <c r="D63" s="108"/>
      <c r="E63" s="264">
        <v>115</v>
      </c>
      <c r="F63" s="350">
        <v>27</v>
      </c>
      <c r="G63" s="341">
        <v>8</v>
      </c>
      <c r="H63" s="312">
        <v>27.04532184</v>
      </c>
      <c r="I63" s="232">
        <v>-1.2014876171977294E-2</v>
      </c>
      <c r="J63" s="263">
        <v>24.296124004879999</v>
      </c>
      <c r="K63" s="232">
        <v>5.3423125302539703E-2</v>
      </c>
      <c r="L63" s="244"/>
      <c r="N63"/>
      <c r="O63"/>
      <c r="P63"/>
      <c r="Q63"/>
      <c r="R63"/>
      <c r="S63"/>
      <c r="T63"/>
      <c r="U63"/>
    </row>
    <row r="64" spans="1:21" ht="14.25">
      <c r="A64" s="5"/>
      <c r="B64" s="62"/>
      <c r="C64" s="64" t="s">
        <v>76</v>
      </c>
      <c r="D64" s="108"/>
      <c r="E64" s="264">
        <v>5.7</v>
      </c>
      <c r="F64" s="350">
        <v>2</v>
      </c>
      <c r="G64" s="341">
        <v>4</v>
      </c>
      <c r="H64" s="312">
        <v>0.8392331999999999</v>
      </c>
      <c r="I64" s="232">
        <v>-0.30308158289886999</v>
      </c>
      <c r="J64" s="263">
        <v>2.0994090079999999</v>
      </c>
      <c r="K64" s="232">
        <v>8.6186227517861064E-2</v>
      </c>
      <c r="L64" s="244"/>
      <c r="N64"/>
      <c r="O64"/>
      <c r="P64"/>
      <c r="Q64"/>
      <c r="R64"/>
      <c r="S64"/>
      <c r="T64"/>
      <c r="U64"/>
    </row>
    <row r="65" spans="1:21" ht="14.25">
      <c r="A65" s="5"/>
      <c r="B65" s="62"/>
      <c r="C65" s="64" t="s">
        <v>77</v>
      </c>
      <c r="D65" s="108"/>
      <c r="E65" s="264">
        <v>40.6</v>
      </c>
      <c r="F65" s="350">
        <v>8</v>
      </c>
      <c r="G65" s="341">
        <v>1</v>
      </c>
      <c r="H65" s="312">
        <v>2.0353143</v>
      </c>
      <c r="I65" s="232">
        <v>-4.5266965226018085E-2</v>
      </c>
      <c r="J65" s="263">
        <v>1.0894230528</v>
      </c>
      <c r="K65" s="232">
        <v>0.1056066049745213</v>
      </c>
      <c r="L65" s="244"/>
      <c r="N65"/>
      <c r="O65"/>
      <c r="P65"/>
      <c r="Q65"/>
      <c r="R65"/>
      <c r="S65"/>
      <c r="T65"/>
      <c r="U65"/>
    </row>
    <row r="66" spans="1:21" ht="15">
      <c r="A66" s="5"/>
      <c r="B66" s="62"/>
      <c r="C66" s="201" t="s">
        <v>12</v>
      </c>
      <c r="D66" s="352">
        <v>6</v>
      </c>
      <c r="E66" s="309">
        <v>403.59999999999997</v>
      </c>
      <c r="F66" s="352">
        <v>93</v>
      </c>
      <c r="G66" s="351">
        <v>36</v>
      </c>
      <c r="H66" s="314">
        <v>101.33861403999998</v>
      </c>
      <c r="I66" s="315">
        <v>-2.4255355677514547E-3</v>
      </c>
      <c r="J66" s="316">
        <v>87.17626083367999</v>
      </c>
      <c r="K66" s="315">
        <v>4.197295477155142E-2</v>
      </c>
      <c r="L66" s="317">
        <v>145.26300000000001</v>
      </c>
      <c r="N66"/>
      <c r="O66"/>
      <c r="P66"/>
      <c r="Q66"/>
      <c r="R66"/>
      <c r="S66"/>
      <c r="T66"/>
      <c r="U66"/>
    </row>
    <row r="67" spans="1:21" ht="14.25">
      <c r="A67" s="5"/>
      <c r="B67" s="62"/>
      <c r="C67" s="64"/>
      <c r="D67" s="108"/>
      <c r="E67" s="109"/>
      <c r="F67" s="108"/>
      <c r="G67" s="111"/>
      <c r="H67" s="143"/>
      <c r="I67" s="232"/>
      <c r="J67" s="165"/>
      <c r="K67" s="253"/>
      <c r="L67" s="244"/>
      <c r="N67"/>
      <c r="O67"/>
      <c r="P67"/>
      <c r="Q67"/>
      <c r="R67"/>
      <c r="S67"/>
      <c r="T67"/>
      <c r="U67"/>
    </row>
    <row r="68" spans="1:21" ht="15.75" thickBot="1">
      <c r="A68" s="5"/>
      <c r="B68" s="203" t="s">
        <v>92</v>
      </c>
      <c r="C68" s="202"/>
      <c r="D68" s="295">
        <v>8</v>
      </c>
      <c r="E68" s="296">
        <v>529.59999999999991</v>
      </c>
      <c r="F68" s="295">
        <v>144</v>
      </c>
      <c r="G68" s="295">
        <v>66</v>
      </c>
      <c r="H68" s="296">
        <v>121.12704553999998</v>
      </c>
      <c r="I68" s="282">
        <v>-1.0277513548327595E-3</v>
      </c>
      <c r="J68" s="296">
        <v>130.14221183367999</v>
      </c>
      <c r="K68" s="282">
        <v>4.9485978277658327E-2</v>
      </c>
      <c r="L68" s="283">
        <v>199.87883841999999</v>
      </c>
      <c r="N68"/>
      <c r="O68"/>
      <c r="P68"/>
      <c r="Q68"/>
      <c r="R68"/>
      <c r="S68"/>
      <c r="T68"/>
      <c r="U68"/>
    </row>
    <row r="69" spans="1:21" ht="12" customHeight="1">
      <c r="A69" s="88"/>
      <c r="B69" s="100"/>
      <c r="C69" s="255"/>
      <c r="D69" s="204"/>
      <c r="E69" s="204"/>
      <c r="F69" s="204"/>
      <c r="G69" s="204"/>
      <c r="H69" s="204"/>
      <c r="I69" s="204"/>
      <c r="J69" s="204"/>
      <c r="K69" s="88"/>
      <c r="L69" s="5"/>
      <c r="N69"/>
      <c r="O69"/>
      <c r="P69"/>
      <c r="Q69"/>
      <c r="R69"/>
      <c r="S69"/>
      <c r="T69"/>
      <c r="U69"/>
    </row>
    <row r="70" spans="1:21" ht="12" customHeight="1" thickBot="1">
      <c r="A70" s="88"/>
      <c r="B70" s="100"/>
      <c r="C70" s="255"/>
      <c r="D70" s="204"/>
      <c r="E70" s="204"/>
      <c r="F70" s="204"/>
      <c r="G70" s="204"/>
      <c r="H70" s="204"/>
      <c r="I70" s="204"/>
      <c r="J70" s="204"/>
      <c r="K70" s="88"/>
      <c r="L70" s="5"/>
      <c r="N70"/>
      <c r="O70"/>
      <c r="P70"/>
      <c r="Q70"/>
      <c r="R70"/>
      <c r="S70"/>
      <c r="T70"/>
      <c r="U70"/>
    </row>
    <row r="71" spans="1:21" ht="48" customHeight="1">
      <c r="A71" s="88"/>
      <c r="B71" s="205"/>
      <c r="C71" s="206" t="s">
        <v>86</v>
      </c>
      <c r="D71" s="116" t="s">
        <v>0</v>
      </c>
      <c r="E71" s="116" t="s">
        <v>1</v>
      </c>
      <c r="F71" s="116" t="s">
        <v>8</v>
      </c>
      <c r="G71" s="116" t="s">
        <v>9</v>
      </c>
      <c r="H71" s="116" t="s">
        <v>68</v>
      </c>
      <c r="I71" s="71" t="s">
        <v>125</v>
      </c>
      <c r="J71" s="234" t="s">
        <v>34</v>
      </c>
      <c r="K71" s="71" t="s">
        <v>126</v>
      </c>
      <c r="L71" s="207" t="s">
        <v>17</v>
      </c>
      <c r="N71"/>
      <c r="O71"/>
      <c r="P71"/>
      <c r="Q71"/>
      <c r="R71"/>
      <c r="S71"/>
      <c r="T71"/>
      <c r="U71"/>
    </row>
    <row r="72" spans="1:21" ht="16.5" customHeight="1">
      <c r="A72" s="88"/>
      <c r="B72" s="62"/>
      <c r="C72" s="64" t="s">
        <v>66</v>
      </c>
      <c r="D72" s="270">
        <v>1</v>
      </c>
      <c r="E72" s="264">
        <v>41.5</v>
      </c>
      <c r="F72" s="270">
        <v>6</v>
      </c>
      <c r="G72" s="265">
        <v>1</v>
      </c>
      <c r="H72" s="358" t="s">
        <v>32</v>
      </c>
      <c r="I72" s="268" t="s">
        <v>32</v>
      </c>
      <c r="J72" s="263">
        <v>0.125109</v>
      </c>
      <c r="K72" s="232">
        <v>-3.0786393250854142E-2</v>
      </c>
      <c r="L72" s="359" t="s">
        <v>100</v>
      </c>
      <c r="M72" s="254"/>
      <c r="N72"/>
      <c r="O72"/>
      <c r="P72"/>
      <c r="Q72"/>
      <c r="R72"/>
      <c r="S72"/>
      <c r="T72"/>
      <c r="U72"/>
    </row>
    <row r="73" spans="1:21" ht="11.25" customHeight="1">
      <c r="A73" s="88"/>
      <c r="B73" s="62"/>
      <c r="C73" s="64"/>
      <c r="D73" s="270"/>
      <c r="E73" s="264"/>
      <c r="F73" s="270"/>
      <c r="G73" s="265"/>
      <c r="H73" s="263"/>
      <c r="I73" s="268"/>
      <c r="J73" s="263"/>
      <c r="K73" s="232"/>
      <c r="L73" s="272"/>
      <c r="M73" s="254"/>
      <c r="N73"/>
      <c r="O73"/>
      <c r="P73"/>
      <c r="Q73"/>
      <c r="R73"/>
      <c r="S73"/>
      <c r="T73"/>
      <c r="U73"/>
    </row>
    <row r="74" spans="1:21" ht="17.25" customHeight="1" thickBot="1">
      <c r="A74" s="88"/>
      <c r="B74" s="208" t="s">
        <v>93</v>
      </c>
      <c r="C74" s="256"/>
      <c r="D74" s="276">
        <v>1</v>
      </c>
      <c r="E74" s="277">
        <v>41.5</v>
      </c>
      <c r="F74" s="276">
        <v>6</v>
      </c>
      <c r="G74" s="276">
        <v>1</v>
      </c>
      <c r="H74" s="278" t="s">
        <v>32</v>
      </c>
      <c r="I74" s="279" t="s">
        <v>32</v>
      </c>
      <c r="J74" s="273">
        <v>0.125109</v>
      </c>
      <c r="K74" s="274">
        <v>-3.0786393250854142E-2</v>
      </c>
      <c r="L74" s="275" t="s">
        <v>101</v>
      </c>
      <c r="M74" s="254"/>
      <c r="N74"/>
      <c r="O74"/>
      <c r="P74"/>
      <c r="Q74"/>
      <c r="R74"/>
      <c r="S74"/>
      <c r="T74"/>
      <c r="U74"/>
    </row>
    <row r="75" spans="1:21" ht="7.5" customHeight="1">
      <c r="A75" s="88"/>
      <c r="B75" s="209"/>
      <c r="C75" s="209"/>
      <c r="D75" s="210"/>
      <c r="E75" s="211"/>
      <c r="F75" s="210"/>
      <c r="G75" s="212"/>
      <c r="H75" s="211"/>
      <c r="I75" s="212"/>
      <c r="J75" s="213"/>
      <c r="K75" s="97"/>
      <c r="L75" s="97"/>
      <c r="N75"/>
      <c r="O75"/>
      <c r="P75"/>
      <c r="Q75"/>
      <c r="R75"/>
      <c r="S75"/>
      <c r="T75"/>
      <c r="U75"/>
    </row>
    <row r="76" spans="1:21" ht="12" customHeight="1">
      <c r="A76" s="88"/>
      <c r="B76" s="100"/>
      <c r="C76" s="255"/>
      <c r="D76" s="133"/>
      <c r="E76" s="133"/>
      <c r="F76" s="133"/>
      <c r="G76" s="133"/>
      <c r="H76" s="133"/>
      <c r="I76" s="99"/>
      <c r="J76" s="99"/>
      <c r="K76" s="88"/>
      <c r="L76" s="152" t="s">
        <v>84</v>
      </c>
      <c r="N76"/>
      <c r="O76"/>
      <c r="P76"/>
      <c r="Q76"/>
      <c r="R76"/>
      <c r="S76"/>
      <c r="T76"/>
      <c r="U76"/>
    </row>
    <row r="77" spans="1:21" ht="18">
      <c r="A77" s="88"/>
      <c r="B77" s="101" t="s">
        <v>44</v>
      </c>
      <c r="C77" s="102"/>
      <c r="D77" s="133"/>
      <c r="E77" s="133"/>
      <c r="F77" s="133"/>
      <c r="G77" s="133"/>
      <c r="H77" s="133"/>
      <c r="I77" s="99"/>
      <c r="J77" s="133"/>
      <c r="K77" s="103"/>
      <c r="L77" s="5"/>
      <c r="N77"/>
      <c r="O77"/>
      <c r="P77"/>
      <c r="Q77"/>
      <c r="R77"/>
      <c r="S77"/>
      <c r="T77"/>
      <c r="U77"/>
    </row>
    <row r="78" spans="1:21" ht="11.25" customHeight="1" thickBot="1">
      <c r="A78" s="88"/>
      <c r="B78" s="98"/>
      <c r="C78" s="255"/>
      <c r="D78" s="133"/>
      <c r="E78" s="133"/>
      <c r="F78" s="133"/>
      <c r="G78" s="133"/>
      <c r="H78" s="133"/>
      <c r="I78" s="99"/>
      <c r="J78" s="99"/>
      <c r="K78" s="103"/>
      <c r="L78" s="5"/>
      <c r="N78"/>
      <c r="O78"/>
      <c r="P78"/>
      <c r="Q78"/>
      <c r="R78"/>
      <c r="S78"/>
      <c r="T78"/>
      <c r="U78"/>
    </row>
    <row r="79" spans="1:21" ht="30" customHeight="1">
      <c r="A79" s="5"/>
      <c r="B79" s="70"/>
      <c r="C79" s="257"/>
      <c r="D79" s="116" t="s">
        <v>0</v>
      </c>
      <c r="E79" s="116" t="s">
        <v>1</v>
      </c>
      <c r="F79" s="116" t="s">
        <v>8</v>
      </c>
      <c r="G79" s="116" t="s">
        <v>9</v>
      </c>
      <c r="H79" s="116" t="s">
        <v>68</v>
      </c>
      <c r="I79" s="71" t="s">
        <v>125</v>
      </c>
      <c r="J79" s="72" t="s">
        <v>34</v>
      </c>
      <c r="K79" s="71" t="s">
        <v>125</v>
      </c>
      <c r="L79" s="73" t="s">
        <v>17</v>
      </c>
      <c r="M79" s="5"/>
      <c r="N79"/>
      <c r="O79"/>
      <c r="P79"/>
      <c r="Q79"/>
      <c r="R79"/>
      <c r="S79"/>
      <c r="T79"/>
      <c r="U79"/>
    </row>
    <row r="80" spans="1:21" ht="10.5" customHeight="1">
      <c r="A80" s="5"/>
      <c r="B80" s="62"/>
      <c r="C80" s="64"/>
      <c r="D80" s="160"/>
      <c r="E80" s="161"/>
      <c r="F80" s="160"/>
      <c r="G80" s="162"/>
      <c r="H80" s="163"/>
      <c r="I80" s="164"/>
      <c r="J80" s="165"/>
      <c r="K80" s="166"/>
      <c r="L80" s="167"/>
      <c r="M80" s="5"/>
      <c r="N80"/>
      <c r="O80"/>
      <c r="P80"/>
      <c r="Q80"/>
      <c r="R80"/>
      <c r="S80"/>
      <c r="T80"/>
      <c r="U80"/>
    </row>
    <row r="81" spans="1:21" ht="15">
      <c r="A81" s="5"/>
      <c r="B81" s="65"/>
      <c r="C81" s="64" t="s">
        <v>11</v>
      </c>
      <c r="D81" s="270">
        <v>8</v>
      </c>
      <c r="E81" s="264">
        <v>118.95000000000002</v>
      </c>
      <c r="F81" s="270">
        <v>156</v>
      </c>
      <c r="G81" s="265">
        <v>132</v>
      </c>
      <c r="H81" s="263">
        <v>90.218963999999986</v>
      </c>
      <c r="I81" s="232">
        <v>5.1714572065575781E-2</v>
      </c>
      <c r="J81" s="263">
        <v>390.39556700000213</v>
      </c>
      <c r="K81" s="232">
        <v>2.3355532109013442E-2</v>
      </c>
      <c r="L81" s="339">
        <v>258.98545000000001</v>
      </c>
      <c r="M81" s="175"/>
      <c r="N81"/>
      <c r="O81"/>
      <c r="P81"/>
      <c r="Q81"/>
      <c r="R81"/>
      <c r="S81"/>
      <c r="T81"/>
      <c r="U81"/>
    </row>
    <row r="82" spans="1:21" ht="14.25">
      <c r="A82" s="54"/>
      <c r="B82" s="62"/>
      <c r="C82" s="64" t="s">
        <v>13</v>
      </c>
      <c r="D82" s="270">
        <v>2</v>
      </c>
      <c r="E82" s="264">
        <v>150</v>
      </c>
      <c r="F82" s="270">
        <v>80</v>
      </c>
      <c r="G82" s="265">
        <v>47</v>
      </c>
      <c r="H82" s="263">
        <v>32.106656489999999</v>
      </c>
      <c r="I82" s="232">
        <v>1.8217542077678943E-2</v>
      </c>
      <c r="J82" s="263">
        <v>84.348387000000002</v>
      </c>
      <c r="K82" s="232">
        <v>3.5819634945128589E-2</v>
      </c>
      <c r="L82" s="339">
        <v>77.024800479999996</v>
      </c>
      <c r="M82" s="5"/>
      <c r="N82"/>
      <c r="O82"/>
      <c r="P82"/>
      <c r="Q82"/>
      <c r="R82"/>
      <c r="S82"/>
      <c r="T82"/>
      <c r="U82"/>
    </row>
    <row r="83" spans="1:21" ht="14.25">
      <c r="A83" s="5"/>
      <c r="B83" s="62"/>
      <c r="C83" s="64" t="s">
        <v>66</v>
      </c>
      <c r="D83" s="270">
        <v>6</v>
      </c>
      <c r="E83" s="264">
        <v>515.79999999999995</v>
      </c>
      <c r="F83" s="270">
        <v>119</v>
      </c>
      <c r="G83" s="265">
        <v>36</v>
      </c>
      <c r="H83" s="263">
        <v>101.33861403999998</v>
      </c>
      <c r="I83" s="232">
        <v>-2.5726964566930373E-3</v>
      </c>
      <c r="J83" s="263">
        <v>113.48156757127998</v>
      </c>
      <c r="K83" s="232">
        <v>4.8022923672791033E-2</v>
      </c>
      <c r="L83" s="339">
        <v>145.26300000000001</v>
      </c>
      <c r="M83" s="5"/>
      <c r="N83"/>
      <c r="O83"/>
      <c r="P83"/>
      <c r="Q83"/>
      <c r="R83"/>
      <c r="S83"/>
      <c r="T83"/>
      <c r="U83"/>
    </row>
    <row r="84" spans="1:21" ht="14.25">
      <c r="A84" s="5"/>
      <c r="B84" s="62"/>
      <c r="C84" s="64" t="s">
        <v>103</v>
      </c>
      <c r="D84" s="270">
        <v>6</v>
      </c>
      <c r="E84" s="264">
        <v>29.1</v>
      </c>
      <c r="F84" s="270">
        <v>56</v>
      </c>
      <c r="G84" s="265">
        <v>22.5</v>
      </c>
      <c r="H84" s="263">
        <v>2.57924458365</v>
      </c>
      <c r="I84" s="232">
        <v>2.187718496164456E-2</v>
      </c>
      <c r="J84" s="263">
        <v>27.959094999999998</v>
      </c>
      <c r="K84" s="232">
        <v>4.2631626248466656E-2</v>
      </c>
      <c r="L84" s="339">
        <v>14.312784426363638</v>
      </c>
      <c r="M84" s="42"/>
      <c r="N84"/>
      <c r="O84"/>
      <c r="P84"/>
      <c r="Q84"/>
      <c r="R84"/>
      <c r="S84"/>
      <c r="T84"/>
      <c r="U84"/>
    </row>
    <row r="85" spans="1:21" ht="21" customHeight="1" thickBot="1">
      <c r="A85" s="5"/>
      <c r="B85" s="74" t="s">
        <v>33</v>
      </c>
      <c r="C85" s="256"/>
      <c r="D85" s="276">
        <v>22</v>
      </c>
      <c r="E85" s="277">
        <v>813.85</v>
      </c>
      <c r="F85" s="276">
        <v>411</v>
      </c>
      <c r="G85" s="276">
        <v>237.5</v>
      </c>
      <c r="H85" s="273">
        <v>226.24347911364995</v>
      </c>
      <c r="I85" s="274">
        <v>2.1696676521811443E-2</v>
      </c>
      <c r="J85" s="273">
        <v>616.18461657128216</v>
      </c>
      <c r="K85" s="274">
        <v>3.0383620448486959E-2</v>
      </c>
      <c r="L85" s="283">
        <v>495.58603490636364</v>
      </c>
      <c r="M85" s="175"/>
      <c r="N85"/>
      <c r="O85"/>
      <c r="P85"/>
      <c r="Q85"/>
      <c r="R85"/>
      <c r="S85"/>
      <c r="T85"/>
      <c r="U85"/>
    </row>
    <row r="86" spans="1:21" ht="10.5" customHeight="1">
      <c r="A86" s="88"/>
      <c r="B86" s="83"/>
      <c r="C86" s="104"/>
      <c r="D86" s="214"/>
      <c r="E86" s="214"/>
      <c r="F86" s="214"/>
      <c r="G86" s="214"/>
      <c r="H86" s="214"/>
      <c r="I86" s="214"/>
      <c r="J86" s="214"/>
      <c r="K86" s="215"/>
      <c r="L86" s="215"/>
      <c r="M86" s="176"/>
      <c r="N86" s="223"/>
      <c r="O86" s="223"/>
      <c r="P86" s="176"/>
      <c r="Q86" s="54"/>
      <c r="R86" s="54"/>
      <c r="S86" s="54"/>
    </row>
    <row r="87" spans="1:21">
      <c r="A87" s="88"/>
      <c r="B87" s="139" t="s">
        <v>134</v>
      </c>
      <c r="C87" s="399"/>
      <c r="F87" s="134"/>
      <c r="G87" s="134"/>
      <c r="H87" s="134"/>
      <c r="I87" s="134"/>
      <c r="J87" s="134"/>
      <c r="K87" s="134"/>
      <c r="L87" s="134"/>
      <c r="M87" s="176"/>
      <c r="N87" s="247"/>
      <c r="O87" s="177"/>
      <c r="P87" s="176"/>
      <c r="Q87" s="54"/>
      <c r="R87" s="54"/>
      <c r="S87" s="54"/>
    </row>
    <row r="88" spans="1:21">
      <c r="A88" s="53"/>
      <c r="B88" s="139" t="s">
        <v>106</v>
      </c>
      <c r="C88" s="122"/>
      <c r="D88" s="122"/>
      <c r="E88" s="140"/>
      <c r="F88" s="107"/>
      <c r="G88" s="53"/>
      <c r="H88" s="53"/>
      <c r="I88" s="106"/>
      <c r="J88" s="233"/>
      <c r="L88" s="53"/>
      <c r="M88" s="54"/>
      <c r="N88" s="176"/>
      <c r="O88" s="105"/>
      <c r="P88" s="54"/>
      <c r="Q88" s="54"/>
      <c r="R88" s="54"/>
      <c r="S88" s="54"/>
    </row>
    <row r="89" spans="1:21">
      <c r="A89" s="53"/>
      <c r="B89" s="139" t="s">
        <v>107</v>
      </c>
      <c r="C89" s="216"/>
      <c r="D89" s="216"/>
      <c r="E89" s="122"/>
      <c r="F89" s="107"/>
      <c r="G89" s="53"/>
      <c r="I89" s="106"/>
      <c r="J89" s="128"/>
      <c r="K89" s="131"/>
      <c r="L89" s="106"/>
      <c r="M89" s="54"/>
      <c r="N89" s="176"/>
      <c r="O89" s="105"/>
      <c r="P89" s="54"/>
      <c r="Q89" s="54"/>
      <c r="R89" s="54"/>
      <c r="S89" s="54"/>
    </row>
    <row r="90" spans="1:21">
      <c r="A90" s="53"/>
      <c r="B90" s="139" t="s">
        <v>108</v>
      </c>
      <c r="C90" s="216"/>
      <c r="D90" s="216"/>
      <c r="E90" s="122"/>
      <c r="F90" s="53"/>
      <c r="H90" s="53"/>
      <c r="I90" s="106"/>
      <c r="J90" s="106"/>
      <c r="K90" s="53"/>
      <c r="N90" s="54"/>
      <c r="O90" s="105"/>
      <c r="P90" s="54"/>
      <c r="Q90" s="54"/>
      <c r="R90" s="54"/>
      <c r="S90" s="54"/>
    </row>
    <row r="91" spans="1:21">
      <c r="B91" s="139"/>
      <c r="C91" s="216"/>
      <c r="D91" s="216"/>
      <c r="E91" s="122"/>
      <c r="H91" s="349"/>
      <c r="T91" s="221"/>
      <c r="U91" s="222"/>
    </row>
    <row r="92" spans="1:21">
      <c r="B92" s="152"/>
      <c r="L92" s="348"/>
      <c r="N92"/>
      <c r="O92"/>
      <c r="P92"/>
      <c r="Q92"/>
      <c r="R92"/>
      <c r="S92"/>
      <c r="T92"/>
      <c r="U92" s="222"/>
    </row>
    <row r="93" spans="1:21">
      <c r="B93" s="128"/>
      <c r="M93"/>
      <c r="N93"/>
      <c r="O93"/>
      <c r="P93"/>
      <c r="Q93"/>
      <c r="R93"/>
      <c r="S93"/>
      <c r="T93"/>
      <c r="U93"/>
    </row>
    <row r="94" spans="1:21">
      <c r="M94"/>
      <c r="N94"/>
      <c r="O94"/>
      <c r="P94"/>
      <c r="Q94"/>
      <c r="R94"/>
      <c r="S94"/>
      <c r="T94"/>
      <c r="U94"/>
    </row>
    <row r="95" spans="1:21">
      <c r="M95"/>
      <c r="N95"/>
      <c r="O95"/>
      <c r="P95"/>
      <c r="Q95"/>
      <c r="R95"/>
      <c r="S95"/>
      <c r="T95"/>
      <c r="U95"/>
    </row>
    <row r="96" spans="1:21">
      <c r="M96"/>
      <c r="N96"/>
      <c r="O96"/>
      <c r="P96"/>
      <c r="Q96"/>
      <c r="R96"/>
      <c r="S96"/>
      <c r="T96"/>
      <c r="U96"/>
    </row>
    <row r="97" spans="2:21" ht="13.5" thickBot="1">
      <c r="M97"/>
      <c r="N97"/>
      <c r="O97"/>
      <c r="P97"/>
      <c r="Q97"/>
      <c r="R97"/>
      <c r="S97"/>
      <c r="T97"/>
      <c r="U97"/>
    </row>
    <row r="98" spans="2:21" ht="15">
      <c r="C98" s="219" t="s">
        <v>129</v>
      </c>
      <c r="M98"/>
      <c r="N98"/>
      <c r="O98"/>
      <c r="P98"/>
      <c r="Q98"/>
      <c r="R98"/>
      <c r="S98"/>
      <c r="T98"/>
      <c r="U98"/>
    </row>
    <row r="99" spans="2:21" ht="15" thickBot="1">
      <c r="C99" s="220" t="s">
        <v>66</v>
      </c>
      <c r="M99"/>
      <c r="N99"/>
      <c r="O99"/>
      <c r="P99"/>
      <c r="Q99"/>
      <c r="R99"/>
      <c r="S99"/>
      <c r="T99"/>
      <c r="U99"/>
    </row>
    <row r="100" spans="2:21">
      <c r="M100"/>
      <c r="N100"/>
      <c r="O100"/>
      <c r="P100"/>
      <c r="Q100"/>
      <c r="R100"/>
      <c r="S100"/>
      <c r="T100"/>
      <c r="U100"/>
    </row>
    <row r="101" spans="2:21">
      <c r="M101"/>
      <c r="N101"/>
      <c r="O101"/>
      <c r="P101"/>
      <c r="Q101"/>
      <c r="R101"/>
      <c r="S101"/>
      <c r="T101"/>
      <c r="U101"/>
    </row>
    <row r="102" spans="2:21">
      <c r="M102"/>
      <c r="N102"/>
      <c r="O102"/>
      <c r="P102"/>
      <c r="Q102"/>
      <c r="R102"/>
      <c r="S102"/>
      <c r="T102"/>
      <c r="U102"/>
    </row>
    <row r="103" spans="2:21">
      <c r="B103" s="216"/>
      <c r="D103" s="216"/>
    </row>
    <row r="104" spans="2:21">
      <c r="B104" s="139"/>
      <c r="C104" s="216"/>
      <c r="D104" s="216"/>
    </row>
    <row r="105" spans="2:21">
      <c r="B105" s="139"/>
      <c r="C105" s="216"/>
      <c r="D105" s="216"/>
    </row>
    <row r="106" spans="2:21">
      <c r="B106" s="139"/>
      <c r="C106" s="216"/>
      <c r="D106" s="216"/>
    </row>
  </sheetData>
  <mergeCells count="18">
    <mergeCell ref="C8:C9"/>
    <mergeCell ref="D8:D9"/>
    <mergeCell ref="E8:E9"/>
    <mergeCell ref="H8:H9"/>
    <mergeCell ref="F8:F9"/>
    <mergeCell ref="C49:C50"/>
    <mergeCell ref="D49:D50"/>
    <mergeCell ref="E49:E50"/>
    <mergeCell ref="F49:F50"/>
    <mergeCell ref="I49:I50"/>
    <mergeCell ref="K8:K9"/>
    <mergeCell ref="K49:K50"/>
    <mergeCell ref="H49:H50"/>
    <mergeCell ref="G49:G50"/>
    <mergeCell ref="J49:J50"/>
    <mergeCell ref="G8:G9"/>
    <mergeCell ref="J8:J9"/>
    <mergeCell ref="I8:I9"/>
  </mergeCells>
  <phoneticPr fontId="0" type="noConversion"/>
  <pageMargins left="0.19685039370078741" right="0.19685039370078741" top="0.39370078740157483" bottom="0.39370078740157483" header="0" footer="0"/>
  <pageSetup paperSize="9" scale="5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W108"/>
  <sheetViews>
    <sheetView zoomScale="110" zoomScaleNormal="110" zoomScaleSheetLayoutView="100" workbookViewId="0">
      <selection activeCell="B84" sqref="B84:M91"/>
    </sheetView>
  </sheetViews>
  <sheetFormatPr baseColWidth="10" defaultColWidth="11.42578125" defaultRowHeight="12.75"/>
  <cols>
    <col min="1" max="1" width="6.5703125" customWidth="1"/>
    <col min="2" max="2" width="40.7109375" customWidth="1"/>
    <col min="3" max="3" width="9.7109375" customWidth="1"/>
    <col min="4" max="4" width="13.42578125" customWidth="1"/>
    <col min="5" max="5" width="11.7109375" hidden="1" customWidth="1"/>
    <col min="6" max="6" width="11.5703125" customWidth="1"/>
    <col min="7" max="7" width="11.5703125" hidden="1" customWidth="1"/>
    <col min="8" max="9" width="13.5703125" customWidth="1"/>
    <col min="10" max="10" width="10.5703125" customWidth="1"/>
    <col min="11" max="11" width="12.140625" customWidth="1"/>
    <col min="12" max="12" width="11" customWidth="1"/>
    <col min="13" max="13" width="15.42578125" bestFit="1" customWidth="1"/>
    <col min="14" max="14" width="15.28515625" bestFit="1" customWidth="1"/>
    <col min="15" max="15" width="11.85546875" customWidth="1"/>
    <col min="16" max="16" width="13.5703125" bestFit="1" customWidth="1"/>
    <col min="17" max="17" width="12.7109375" bestFit="1" customWidth="1"/>
    <col min="21" max="21" width="14" customWidth="1"/>
  </cols>
  <sheetData>
    <row r="1" spans="1:2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78"/>
      <c r="M2" s="13"/>
      <c r="N2" s="13"/>
      <c r="O2" s="13"/>
    </row>
    <row r="3" spans="1:22" ht="17.25" customHeight="1">
      <c r="A3" s="15"/>
      <c r="B3" s="16" t="s">
        <v>127</v>
      </c>
      <c r="C3" s="16"/>
      <c r="D3" s="16"/>
      <c r="E3" s="16"/>
      <c r="F3" s="16"/>
      <c r="G3" s="16"/>
      <c r="H3" s="16"/>
      <c r="I3" s="17"/>
      <c r="J3" s="17"/>
      <c r="K3" s="18"/>
      <c r="L3" s="18"/>
      <c r="M3" s="18"/>
      <c r="N3" s="18"/>
      <c r="O3" s="18"/>
    </row>
    <row r="4" spans="1:22" ht="6.75" customHeight="1">
      <c r="A4" s="13"/>
      <c r="B4" s="19"/>
      <c r="C4" s="19"/>
      <c r="D4" s="19"/>
      <c r="E4" s="19"/>
      <c r="F4" s="19"/>
      <c r="G4" s="19"/>
      <c r="H4" s="19"/>
      <c r="I4" s="17"/>
      <c r="J4" s="17"/>
      <c r="K4" s="18"/>
      <c r="L4" s="18"/>
      <c r="M4" s="18"/>
      <c r="N4" s="18"/>
      <c r="O4" s="18"/>
    </row>
    <row r="5" spans="1:22">
      <c r="A5" s="13"/>
      <c r="B5" s="20" t="s">
        <v>10</v>
      </c>
      <c r="C5" s="20"/>
      <c r="D5" s="20"/>
      <c r="E5" s="20"/>
      <c r="F5" s="20"/>
      <c r="G5" s="20"/>
      <c r="H5" s="20"/>
      <c r="I5" s="21"/>
      <c r="J5" s="21"/>
      <c r="K5" s="21"/>
      <c r="L5" s="24"/>
      <c r="M5" s="21"/>
      <c r="N5" s="21"/>
      <c r="O5" s="21"/>
      <c r="T5" s="26"/>
      <c r="U5" s="26"/>
      <c r="V5" s="26"/>
    </row>
    <row r="6" spans="1:22" ht="9" customHeight="1" thickBot="1">
      <c r="A6" s="13"/>
      <c r="B6" s="22"/>
      <c r="C6" s="22"/>
      <c r="D6" s="22"/>
      <c r="E6" s="22"/>
      <c r="F6" s="22"/>
      <c r="G6" s="22"/>
      <c r="H6" s="22"/>
      <c r="I6" s="21"/>
      <c r="J6" s="21"/>
      <c r="K6" s="21"/>
      <c r="L6" s="21"/>
      <c r="M6" s="21"/>
      <c r="N6" s="18"/>
      <c r="O6" s="18"/>
      <c r="T6" s="37"/>
      <c r="U6" s="27"/>
      <c r="V6" s="26"/>
    </row>
    <row r="7" spans="1:22" ht="12.75" customHeight="1">
      <c r="A7" s="13"/>
      <c r="B7" s="9"/>
      <c r="C7" s="457" t="s">
        <v>0</v>
      </c>
      <c r="D7" s="457" t="s">
        <v>1</v>
      </c>
      <c r="E7" s="457" t="s">
        <v>56</v>
      </c>
      <c r="F7" s="457" t="s">
        <v>52</v>
      </c>
      <c r="G7" s="457" t="s">
        <v>57</v>
      </c>
      <c r="H7" s="457" t="s">
        <v>65</v>
      </c>
      <c r="I7" s="457" t="s">
        <v>18</v>
      </c>
      <c r="J7" s="455" t="s">
        <v>128</v>
      </c>
      <c r="K7" s="457" t="s">
        <v>29</v>
      </c>
      <c r="L7" s="455" t="s">
        <v>128</v>
      </c>
      <c r="M7" s="461" t="s">
        <v>17</v>
      </c>
      <c r="N7" s="18"/>
      <c r="O7" s="18"/>
      <c r="T7" s="26"/>
      <c r="U7" s="26"/>
      <c r="V7" s="26"/>
    </row>
    <row r="8" spans="1:22" ht="23.25" customHeight="1">
      <c r="A8" s="13"/>
      <c r="B8" s="3"/>
      <c r="C8" s="458"/>
      <c r="D8" s="458"/>
      <c r="E8" s="458"/>
      <c r="F8" s="458"/>
      <c r="G8" s="458"/>
      <c r="H8" s="458"/>
      <c r="I8" s="458"/>
      <c r="J8" s="456"/>
      <c r="K8" s="458"/>
      <c r="L8" s="456"/>
      <c r="M8" s="462"/>
      <c r="N8" s="18"/>
      <c r="O8" s="18"/>
      <c r="T8" s="38"/>
      <c r="U8" s="38"/>
      <c r="V8" s="26"/>
    </row>
    <row r="9" spans="1:22" ht="13.5" customHeight="1">
      <c r="A9" s="13"/>
      <c r="B9" s="117" t="s">
        <v>81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19"/>
      <c r="N9" s="18"/>
      <c r="O9" s="18"/>
      <c r="T9" s="38"/>
      <c r="U9" s="38"/>
      <c r="V9" s="26"/>
    </row>
    <row r="10" spans="1:22">
      <c r="A10" s="13"/>
      <c r="B10" s="2" t="s">
        <v>58</v>
      </c>
      <c r="C10" s="320">
        <v>98</v>
      </c>
      <c r="D10" s="321">
        <v>833.17</v>
      </c>
      <c r="E10" s="322">
        <v>1085</v>
      </c>
      <c r="F10" s="320">
        <v>856</v>
      </c>
      <c r="G10" s="323">
        <v>1</v>
      </c>
      <c r="H10" s="321">
        <v>9.93</v>
      </c>
      <c r="I10" s="324">
        <v>40.585067000000002</v>
      </c>
      <c r="J10" s="325">
        <v>7.3149319864939462E-4</v>
      </c>
      <c r="K10" s="326">
        <v>202.04944399999999</v>
      </c>
      <c r="L10" s="325">
        <v>3.1932349587465804E-2</v>
      </c>
      <c r="M10" s="327">
        <v>146.82227</v>
      </c>
      <c r="N10" s="21"/>
      <c r="O10" s="21"/>
      <c r="T10" s="26"/>
      <c r="U10" s="26"/>
      <c r="V10" s="26"/>
    </row>
    <row r="11" spans="1:22">
      <c r="A11" s="13"/>
      <c r="B11" s="2" t="s">
        <v>19</v>
      </c>
      <c r="C11" s="320">
        <v>2</v>
      </c>
      <c r="D11" s="321">
        <v>7.3449999999999998</v>
      </c>
      <c r="E11" s="322">
        <v>12</v>
      </c>
      <c r="F11" s="320">
        <v>10</v>
      </c>
      <c r="G11" s="323">
        <v>1</v>
      </c>
      <c r="H11" s="321">
        <v>9.33</v>
      </c>
      <c r="I11" s="324">
        <v>0.35531062000000002</v>
      </c>
      <c r="J11" s="325">
        <v>-9.8394631565212904E-3</v>
      </c>
      <c r="K11" s="326">
        <v>2.1707740000000002</v>
      </c>
      <c r="L11" s="325">
        <v>8.5691066199684843E-5</v>
      </c>
      <c r="M11" s="327">
        <v>0.85140068000000002</v>
      </c>
      <c r="N11" s="18"/>
      <c r="O11" s="18"/>
      <c r="T11" s="26"/>
      <c r="U11" s="26"/>
      <c r="V11" s="26"/>
    </row>
    <row r="12" spans="1:22">
      <c r="A12" s="13"/>
      <c r="B12" s="2" t="s">
        <v>20</v>
      </c>
      <c r="C12" s="320">
        <v>24</v>
      </c>
      <c r="D12" s="321">
        <v>459.62599999999998</v>
      </c>
      <c r="E12" s="322">
        <v>160</v>
      </c>
      <c r="F12" s="320">
        <v>140</v>
      </c>
      <c r="G12" s="323">
        <v>1</v>
      </c>
      <c r="H12" s="321">
        <v>8.69</v>
      </c>
      <c r="I12" s="324">
        <v>9.7524763100000005</v>
      </c>
      <c r="J12" s="325">
        <v>1.0671912261150862E-2</v>
      </c>
      <c r="K12" s="326">
        <v>18.77092</v>
      </c>
      <c r="L12" s="325">
        <v>5.7881723010431568E-2</v>
      </c>
      <c r="M12" s="327">
        <v>10.565933859999999</v>
      </c>
      <c r="N12" s="18"/>
      <c r="O12" s="18"/>
      <c r="T12" s="26"/>
      <c r="U12" s="26"/>
      <c r="V12" s="26"/>
    </row>
    <row r="13" spans="1:22">
      <c r="A13" s="13"/>
      <c r="B13" s="2" t="s">
        <v>48</v>
      </c>
      <c r="C13" s="320">
        <v>13</v>
      </c>
      <c r="D13" s="321">
        <v>151.12700000000001</v>
      </c>
      <c r="E13" s="322">
        <v>71</v>
      </c>
      <c r="F13" s="320">
        <v>60</v>
      </c>
      <c r="G13" s="323">
        <v>1</v>
      </c>
      <c r="H13" s="321">
        <v>7.18</v>
      </c>
      <c r="I13" s="324">
        <v>4.2136269500000001</v>
      </c>
      <c r="J13" s="325">
        <v>9.4656184976110742E-3</v>
      </c>
      <c r="K13" s="326">
        <v>9.0927120000000006</v>
      </c>
      <c r="L13" s="325">
        <v>2.5611201522459916E-2</v>
      </c>
      <c r="M13" s="327">
        <v>4.3224109500000001</v>
      </c>
      <c r="N13" s="18"/>
      <c r="O13" s="18"/>
      <c r="T13" s="26"/>
      <c r="U13" s="26"/>
      <c r="V13" s="26"/>
    </row>
    <row r="14" spans="1:22">
      <c r="A14" s="13"/>
      <c r="B14" s="2" t="s">
        <v>21</v>
      </c>
      <c r="C14" s="320">
        <v>10</v>
      </c>
      <c r="D14" s="321">
        <v>91.379000000000005</v>
      </c>
      <c r="E14" s="322">
        <v>73</v>
      </c>
      <c r="F14" s="320">
        <v>63</v>
      </c>
      <c r="G14" s="323">
        <v>1</v>
      </c>
      <c r="H14" s="321">
        <v>8.44</v>
      </c>
      <c r="I14" s="324">
        <v>3.4176310000000001</v>
      </c>
      <c r="J14" s="325">
        <v>-9.8105631435170364E-3</v>
      </c>
      <c r="K14" s="326">
        <v>12.132538</v>
      </c>
      <c r="L14" s="325">
        <v>-1.8335751592340579E-4</v>
      </c>
      <c r="M14" s="327">
        <v>5.7706286900000006</v>
      </c>
      <c r="N14" s="18"/>
      <c r="O14" s="18"/>
      <c r="T14" s="26"/>
      <c r="U14" s="26"/>
      <c r="V14" s="26"/>
    </row>
    <row r="15" spans="1:22">
      <c r="A15" s="13"/>
      <c r="B15" s="1" t="s">
        <v>104</v>
      </c>
      <c r="C15" s="320">
        <v>1</v>
      </c>
      <c r="D15" s="321">
        <v>11.534000000000001</v>
      </c>
      <c r="E15" s="322">
        <v>3</v>
      </c>
      <c r="F15" s="320">
        <v>2</v>
      </c>
      <c r="G15" s="323">
        <v>1</v>
      </c>
      <c r="H15" s="321">
        <v>8.81</v>
      </c>
      <c r="I15" s="324">
        <v>0.13636817000000001</v>
      </c>
      <c r="J15" s="325">
        <v>-8.5795278947802284E-2</v>
      </c>
      <c r="K15" s="326">
        <v>0.187912</v>
      </c>
      <c r="L15" s="325">
        <v>0.27973194766986526</v>
      </c>
      <c r="M15" s="327">
        <v>8.4052910000000008E-2</v>
      </c>
      <c r="N15" s="18"/>
      <c r="O15" s="18"/>
      <c r="T15" s="26"/>
      <c r="U15" s="26"/>
      <c r="V15" s="26"/>
    </row>
    <row r="16" spans="1:22">
      <c r="A16" s="13"/>
      <c r="B16" s="2" t="s">
        <v>22</v>
      </c>
      <c r="C16" s="320">
        <v>40</v>
      </c>
      <c r="D16" s="321">
        <v>512.68100000000004</v>
      </c>
      <c r="E16" s="322">
        <v>278</v>
      </c>
      <c r="F16" s="320">
        <v>253</v>
      </c>
      <c r="G16" s="323">
        <v>1</v>
      </c>
      <c r="H16" s="321">
        <v>8.76</v>
      </c>
      <c r="I16" s="324">
        <v>12.970093</v>
      </c>
      <c r="J16" s="325">
        <v>1.105917315479635E-2</v>
      </c>
      <c r="K16" s="326">
        <v>36.103586</v>
      </c>
      <c r="L16" s="325">
        <v>6.4503790156370075E-2</v>
      </c>
      <c r="M16" s="327">
        <v>17.462237989999998</v>
      </c>
      <c r="N16" s="18"/>
      <c r="O16" s="18"/>
      <c r="T16" s="31"/>
      <c r="U16" s="31"/>
      <c r="V16" s="26"/>
    </row>
    <row r="17" spans="1:22">
      <c r="A17" s="13"/>
      <c r="B17" s="2" t="s">
        <v>27</v>
      </c>
      <c r="C17" s="320">
        <v>7</v>
      </c>
      <c r="D17" s="321">
        <v>39.895000000000003</v>
      </c>
      <c r="E17" s="322">
        <v>21</v>
      </c>
      <c r="F17" s="320">
        <v>15</v>
      </c>
      <c r="G17" s="323">
        <v>1</v>
      </c>
      <c r="H17" s="321">
        <v>8.1999999999999993</v>
      </c>
      <c r="I17" s="324">
        <v>0.74275431000000003</v>
      </c>
      <c r="J17" s="325">
        <v>-1.7590033233733037E-3</v>
      </c>
      <c r="K17" s="326">
        <v>1.73454</v>
      </c>
      <c r="L17" s="325">
        <v>2.435783487224611E-2</v>
      </c>
      <c r="M17" s="327">
        <v>0.71785920999999997</v>
      </c>
      <c r="N17" s="18"/>
      <c r="O17" s="18"/>
      <c r="T17" s="31"/>
      <c r="U17" s="31"/>
      <c r="V17" s="26"/>
    </row>
    <row r="18" spans="1:22">
      <c r="A18" s="13"/>
      <c r="B18" s="55" t="s">
        <v>69</v>
      </c>
      <c r="C18" s="320">
        <v>2</v>
      </c>
      <c r="D18" s="321">
        <v>32.412999999999997</v>
      </c>
      <c r="E18" s="322"/>
      <c r="F18" s="320">
        <v>23</v>
      </c>
      <c r="G18" s="323"/>
      <c r="H18" s="321">
        <v>8.3000000000000007</v>
      </c>
      <c r="I18" s="324">
        <v>4.2104720000000002</v>
      </c>
      <c r="J18" s="325">
        <v>3.4073748650697497E-2</v>
      </c>
      <c r="K18" s="326">
        <v>5.6216850000000003</v>
      </c>
      <c r="L18" s="325">
        <v>8.4653408066561204E-3</v>
      </c>
      <c r="M18" s="327">
        <v>26.827544199999998</v>
      </c>
      <c r="N18" s="18"/>
      <c r="O18" s="18"/>
      <c r="T18" s="31"/>
      <c r="U18" s="31"/>
      <c r="V18" s="26"/>
    </row>
    <row r="19" spans="1:22">
      <c r="A19" s="13"/>
      <c r="B19" s="1" t="s">
        <v>78</v>
      </c>
      <c r="C19" s="320">
        <v>4</v>
      </c>
      <c r="D19" s="321">
        <v>26.44</v>
      </c>
      <c r="E19" s="322">
        <v>9</v>
      </c>
      <c r="F19" s="320">
        <v>6</v>
      </c>
      <c r="G19" s="323">
        <v>1</v>
      </c>
      <c r="H19" s="321">
        <v>7.06</v>
      </c>
      <c r="I19" s="324">
        <v>0.49665680000000001</v>
      </c>
      <c r="J19" s="325">
        <v>-7.6707905757489418E-3</v>
      </c>
      <c r="K19" s="326">
        <v>0.61409899999999995</v>
      </c>
      <c r="L19" s="325">
        <v>1.4985984212405188E-2</v>
      </c>
      <c r="M19" s="327">
        <v>0.21006121</v>
      </c>
      <c r="N19" s="44"/>
      <c r="O19" s="44"/>
      <c r="T19" s="26"/>
      <c r="U19" s="29"/>
      <c r="V19" s="26"/>
    </row>
    <row r="20" spans="1:22">
      <c r="A20" s="13"/>
      <c r="B20" s="1" t="s">
        <v>85</v>
      </c>
      <c r="C20" s="320">
        <v>1</v>
      </c>
      <c r="D20" s="321">
        <v>13.651999999999999</v>
      </c>
      <c r="E20" s="322">
        <v>9</v>
      </c>
      <c r="F20" s="320">
        <v>7</v>
      </c>
      <c r="G20" s="323">
        <v>1</v>
      </c>
      <c r="H20" s="321">
        <v>2.7</v>
      </c>
      <c r="I20" s="324">
        <v>0.26786823999999998</v>
      </c>
      <c r="J20" s="325">
        <v>-8.0642569138973576E-3</v>
      </c>
      <c r="K20" s="326">
        <v>0.322494</v>
      </c>
      <c r="L20" s="325">
        <v>0.16802909080372769</v>
      </c>
      <c r="M20" s="327">
        <v>0.13918339000000002</v>
      </c>
      <c r="N20" s="44"/>
      <c r="O20" s="44"/>
      <c r="T20" s="26"/>
      <c r="U20" s="29"/>
      <c r="V20" s="26"/>
    </row>
    <row r="21" spans="1:22">
      <c r="A21" s="13"/>
      <c r="B21" s="79" t="s">
        <v>63</v>
      </c>
      <c r="C21" s="320">
        <v>2</v>
      </c>
      <c r="D21" s="321">
        <v>24.541</v>
      </c>
      <c r="E21" s="322">
        <v>40</v>
      </c>
      <c r="F21" s="320">
        <v>36</v>
      </c>
      <c r="G21" s="323">
        <v>1</v>
      </c>
      <c r="H21" s="321">
        <v>6.31</v>
      </c>
      <c r="I21" s="324">
        <v>1.1262463500000002</v>
      </c>
      <c r="J21" s="325">
        <v>-3.9298782484580047E-2</v>
      </c>
      <c r="K21" s="326">
        <v>3.221781</v>
      </c>
      <c r="L21" s="325">
        <v>-7.2731621310317601E-2</v>
      </c>
      <c r="M21" s="327">
        <v>22.586167270000001</v>
      </c>
      <c r="N21" s="44"/>
      <c r="O21" s="44"/>
      <c r="T21" s="26"/>
      <c r="U21" s="29"/>
      <c r="V21" s="26"/>
    </row>
    <row r="22" spans="1:22" ht="13.5" thickBot="1">
      <c r="A22" s="13"/>
      <c r="B22" s="58" t="s">
        <v>2</v>
      </c>
      <c r="C22" s="328">
        <v>204</v>
      </c>
      <c r="D22" s="329">
        <v>2203.8030000000003</v>
      </c>
      <c r="E22" s="328">
        <v>1712</v>
      </c>
      <c r="F22" s="328">
        <v>1471</v>
      </c>
      <c r="G22" s="328">
        <v>7</v>
      </c>
      <c r="H22" s="330">
        <v>9.2513392250169932</v>
      </c>
      <c r="I22" s="329">
        <v>78.274570749999981</v>
      </c>
      <c r="J22" s="331">
        <v>4.4809264404048286E-3</v>
      </c>
      <c r="K22" s="330">
        <v>292.02248500000002</v>
      </c>
      <c r="L22" s="331">
        <v>3.4080597812338666E-2</v>
      </c>
      <c r="M22" s="332">
        <v>236.35975036000002</v>
      </c>
      <c r="N22" s="18"/>
      <c r="O22" s="18"/>
      <c r="T22" s="26"/>
      <c r="U22" s="29"/>
      <c r="V22" s="26"/>
    </row>
    <row r="23" spans="1:22">
      <c r="A23" s="13"/>
      <c r="B23" s="22"/>
      <c r="C23" s="168"/>
      <c r="D23" s="169"/>
      <c r="E23" s="169"/>
      <c r="F23" s="169"/>
      <c r="G23" s="169"/>
      <c r="H23" s="169"/>
      <c r="I23" s="170"/>
      <c r="J23" s="170"/>
      <c r="K23" s="170"/>
      <c r="L23" s="170"/>
      <c r="M23" s="170"/>
      <c r="N23" s="21"/>
      <c r="O23" s="21"/>
      <c r="T23" s="26"/>
      <c r="U23" s="39"/>
      <c r="V23" s="26"/>
    </row>
    <row r="24" spans="1:22">
      <c r="A24" s="13"/>
      <c r="B24" s="20" t="s">
        <v>16</v>
      </c>
      <c r="C24" s="217"/>
      <c r="D24" s="217"/>
      <c r="E24" s="217"/>
      <c r="F24" s="397"/>
      <c r="G24" s="217"/>
      <c r="H24" s="217"/>
      <c r="I24" s="170"/>
      <c r="J24" s="170"/>
      <c r="K24" s="170"/>
      <c r="L24" s="170"/>
      <c r="M24" s="170"/>
      <c r="N24" s="21"/>
      <c r="O24" s="21"/>
      <c r="T24" s="26"/>
      <c r="U24" s="29"/>
      <c r="V24" s="26"/>
    </row>
    <row r="25" spans="1:22" ht="7.5" customHeight="1" thickBot="1">
      <c r="A25" s="13"/>
      <c r="B25" s="22"/>
      <c r="C25" s="169"/>
      <c r="D25" s="169"/>
      <c r="E25" s="169"/>
      <c r="F25" s="169"/>
      <c r="G25" s="169"/>
      <c r="H25" s="169"/>
      <c r="I25" s="170"/>
      <c r="J25" s="170"/>
      <c r="K25" s="170"/>
      <c r="L25" s="170"/>
      <c r="M25" s="170"/>
      <c r="N25" s="21"/>
      <c r="O25" s="21"/>
      <c r="T25" s="26"/>
      <c r="U25" s="39"/>
      <c r="V25" s="26"/>
    </row>
    <row r="26" spans="1:22" ht="40.5" customHeight="1">
      <c r="A26" s="13"/>
      <c r="B26" s="226" t="s">
        <v>91</v>
      </c>
      <c r="C26" s="453" t="s">
        <v>0</v>
      </c>
      <c r="D26" s="453" t="s">
        <v>1</v>
      </c>
      <c r="E26" s="172" t="s">
        <v>56</v>
      </c>
      <c r="F26" s="172" t="s">
        <v>52</v>
      </c>
      <c r="G26" s="172" t="s">
        <v>57</v>
      </c>
      <c r="H26" s="183" t="s">
        <v>65</v>
      </c>
      <c r="I26" s="172" t="s">
        <v>18</v>
      </c>
      <c r="J26" s="455" t="s">
        <v>128</v>
      </c>
      <c r="K26" s="171" t="s">
        <v>29</v>
      </c>
      <c r="L26" s="455" t="s">
        <v>128</v>
      </c>
      <c r="M26" s="459" t="s">
        <v>17</v>
      </c>
      <c r="N26" s="21"/>
      <c r="O26" s="21"/>
      <c r="U26" s="36"/>
    </row>
    <row r="27" spans="1:22" ht="15">
      <c r="A27" s="13"/>
      <c r="B27" s="227" t="s">
        <v>94</v>
      </c>
      <c r="C27" s="454"/>
      <c r="D27" s="454"/>
      <c r="E27" s="218"/>
      <c r="F27" s="218"/>
      <c r="G27" s="218"/>
      <c r="H27" s="184"/>
      <c r="I27" s="184"/>
      <c r="J27" s="456"/>
      <c r="K27" s="184"/>
      <c r="L27" s="456"/>
      <c r="M27" s="460"/>
      <c r="N27" s="21"/>
      <c r="O27" s="21"/>
      <c r="U27" s="36"/>
    </row>
    <row r="28" spans="1:22">
      <c r="A28" s="13"/>
      <c r="B28" s="1" t="s">
        <v>23</v>
      </c>
      <c r="C28" s="379">
        <v>10</v>
      </c>
      <c r="D28" s="321">
        <v>165.9</v>
      </c>
      <c r="E28" s="380">
        <v>11</v>
      </c>
      <c r="F28" s="379">
        <v>11</v>
      </c>
      <c r="G28" s="381">
        <v>1</v>
      </c>
      <c r="H28" s="321">
        <v>10</v>
      </c>
      <c r="I28" s="324">
        <v>1.1052009599999999</v>
      </c>
      <c r="J28" s="325">
        <v>-2.1953759162909431E-3</v>
      </c>
      <c r="K28" s="326">
        <v>1.1614679999999999</v>
      </c>
      <c r="L28" s="325">
        <v>2.5740933887122147E-2</v>
      </c>
      <c r="M28" s="327">
        <v>1.0501679099999999</v>
      </c>
      <c r="N28" s="24"/>
      <c r="O28" s="24"/>
    </row>
    <row r="29" spans="1:22">
      <c r="A29" s="13"/>
      <c r="B29" s="1" t="s">
        <v>45</v>
      </c>
      <c r="C29" s="379">
        <v>20</v>
      </c>
      <c r="D29" s="321">
        <v>472.4</v>
      </c>
      <c r="E29" s="380">
        <v>22</v>
      </c>
      <c r="F29" s="379">
        <v>17</v>
      </c>
      <c r="G29" s="381">
        <v>1.2941176470588236</v>
      </c>
      <c r="H29" s="321">
        <v>6.6</v>
      </c>
      <c r="I29" s="324">
        <v>1.7257538899999998</v>
      </c>
      <c r="J29" s="325">
        <v>-8.6676061388036227E-3</v>
      </c>
      <c r="K29" s="326">
        <v>1.1791309999999999</v>
      </c>
      <c r="L29" s="325">
        <v>8.6860860395835029E-2</v>
      </c>
      <c r="M29" s="327">
        <v>1.1444553100000001</v>
      </c>
      <c r="N29" s="24"/>
      <c r="O29" s="24"/>
    </row>
    <row r="30" spans="1:22">
      <c r="A30" s="13"/>
      <c r="B30" s="1" t="s">
        <v>64</v>
      </c>
      <c r="C30" s="379">
        <v>10</v>
      </c>
      <c r="D30" s="321">
        <v>312.75</v>
      </c>
      <c r="E30" s="380">
        <v>53</v>
      </c>
      <c r="F30" s="379">
        <v>50</v>
      </c>
      <c r="G30" s="381">
        <v>0.94</v>
      </c>
      <c r="H30" s="321">
        <v>4.01</v>
      </c>
      <c r="I30" s="324">
        <v>5.1661320000000002</v>
      </c>
      <c r="J30" s="325">
        <v>5.3302127897296894E-2</v>
      </c>
      <c r="K30" s="326">
        <v>2.0208170000000001</v>
      </c>
      <c r="L30" s="325">
        <v>0.12331203053284062</v>
      </c>
      <c r="M30" s="327">
        <v>4.0907973900000005</v>
      </c>
      <c r="N30" s="24"/>
      <c r="O30" s="24"/>
    </row>
    <row r="31" spans="1:22">
      <c r="A31" s="13"/>
      <c r="B31" s="1" t="s">
        <v>37</v>
      </c>
      <c r="C31" s="379">
        <v>20</v>
      </c>
      <c r="D31" s="321">
        <v>377</v>
      </c>
      <c r="E31" s="380">
        <v>27</v>
      </c>
      <c r="F31" s="379">
        <v>22</v>
      </c>
      <c r="G31" s="381">
        <v>1</v>
      </c>
      <c r="H31" s="321">
        <v>6.7</v>
      </c>
      <c r="I31" s="324">
        <v>1.7929864499999999</v>
      </c>
      <c r="J31" s="325">
        <v>0.12323246946936474</v>
      </c>
      <c r="K31" s="326">
        <v>2.0408940000000002</v>
      </c>
      <c r="L31" s="325">
        <v>6.7044290650564983E-2</v>
      </c>
      <c r="M31" s="327">
        <v>1.6376716599999999</v>
      </c>
      <c r="N31" s="24"/>
      <c r="O31" s="24"/>
    </row>
    <row r="32" spans="1:22">
      <c r="A32" s="13"/>
      <c r="B32" s="1" t="s">
        <v>24</v>
      </c>
      <c r="C32" s="379">
        <v>17</v>
      </c>
      <c r="D32" s="321">
        <v>373</v>
      </c>
      <c r="E32" s="380">
        <v>53</v>
      </c>
      <c r="F32" s="379">
        <v>48</v>
      </c>
      <c r="G32" s="381">
        <v>1</v>
      </c>
      <c r="H32" s="321">
        <v>7.14</v>
      </c>
      <c r="I32" s="324">
        <v>3.4171330000000002</v>
      </c>
      <c r="J32" s="325">
        <v>8.4177008026198819E-2</v>
      </c>
      <c r="K32" s="326">
        <v>3.7956120000000002</v>
      </c>
      <c r="L32" s="325">
        <v>3.8644763871607563E-2</v>
      </c>
      <c r="M32" s="327">
        <v>5.03469693</v>
      </c>
      <c r="N32" s="24"/>
      <c r="O32" s="24"/>
    </row>
    <row r="33" spans="1:21">
      <c r="A33" s="13"/>
      <c r="B33" s="1" t="s">
        <v>46</v>
      </c>
      <c r="C33" s="379">
        <v>59</v>
      </c>
      <c r="D33" s="321">
        <v>1282.5</v>
      </c>
      <c r="E33" s="380">
        <v>42</v>
      </c>
      <c r="F33" s="379">
        <v>37</v>
      </c>
      <c r="G33" s="381">
        <v>1</v>
      </c>
      <c r="H33" s="321">
        <v>6.9</v>
      </c>
      <c r="I33" s="324">
        <v>3.6817833499999999</v>
      </c>
      <c r="J33" s="325">
        <v>0.131965095619416</v>
      </c>
      <c r="K33" s="326">
        <v>3.0725669999999998</v>
      </c>
      <c r="L33" s="325">
        <v>0.11926210816662841</v>
      </c>
      <c r="M33" s="327">
        <v>5.3150760799999999</v>
      </c>
      <c r="N33" s="24"/>
      <c r="O33" s="24"/>
    </row>
    <row r="34" spans="1:21" ht="14.25" customHeight="1">
      <c r="A34" s="13"/>
      <c r="B34" s="1" t="s">
        <v>47</v>
      </c>
      <c r="C34" s="379">
        <v>4</v>
      </c>
      <c r="D34" s="321">
        <v>146.78</v>
      </c>
      <c r="E34" s="380">
        <v>17</v>
      </c>
      <c r="F34" s="379">
        <v>14</v>
      </c>
      <c r="G34" s="381">
        <v>0.9285714285714286</v>
      </c>
      <c r="H34" s="321">
        <v>8.6999999999999993</v>
      </c>
      <c r="I34" s="324">
        <v>1.315042</v>
      </c>
      <c r="J34" s="325">
        <v>0.39840958587130371</v>
      </c>
      <c r="K34" s="326">
        <v>1.4989459999999999</v>
      </c>
      <c r="L34" s="325">
        <v>0.15523032222761693</v>
      </c>
      <c r="M34" s="327">
        <v>1.52422171</v>
      </c>
      <c r="N34" s="24"/>
      <c r="O34" s="24"/>
    </row>
    <row r="35" spans="1:21">
      <c r="A35" s="13"/>
      <c r="B35" s="1" t="s">
        <v>25</v>
      </c>
      <c r="C35" s="379">
        <v>24</v>
      </c>
      <c r="D35" s="321">
        <v>808</v>
      </c>
      <c r="E35" s="380">
        <v>45</v>
      </c>
      <c r="F35" s="379">
        <v>40</v>
      </c>
      <c r="G35" s="381">
        <v>1</v>
      </c>
      <c r="H35" s="321">
        <v>6.6</v>
      </c>
      <c r="I35" s="324">
        <v>3.3968749799999998</v>
      </c>
      <c r="J35" s="325">
        <v>-9.7815697429906381E-3</v>
      </c>
      <c r="K35" s="326">
        <v>3.09938</v>
      </c>
      <c r="L35" s="325">
        <v>4.2593064158201688E-2</v>
      </c>
      <c r="M35" s="327">
        <v>3.2102670099999999</v>
      </c>
      <c r="N35" s="24"/>
      <c r="O35" s="24"/>
    </row>
    <row r="36" spans="1:21">
      <c r="A36" s="13"/>
      <c r="B36" s="1" t="s">
        <v>79</v>
      </c>
      <c r="C36" s="379">
        <v>39</v>
      </c>
      <c r="D36" s="321">
        <v>1806</v>
      </c>
      <c r="E36" s="380">
        <v>69</v>
      </c>
      <c r="F36" s="379">
        <v>57</v>
      </c>
      <c r="G36" s="381">
        <v>0.78947368421052633</v>
      </c>
      <c r="H36" s="321">
        <v>7</v>
      </c>
      <c r="I36" s="324">
        <v>4.30632065</v>
      </c>
      <c r="J36" s="325">
        <v>-2.112367384891926E-2</v>
      </c>
      <c r="K36" s="326">
        <v>1.605721</v>
      </c>
      <c r="L36" s="325">
        <v>2.2201222846100852E-3</v>
      </c>
      <c r="M36" s="327">
        <v>3.34804141</v>
      </c>
      <c r="N36" s="24"/>
      <c r="O36" s="24"/>
    </row>
    <row r="37" spans="1:21">
      <c r="A37" s="13"/>
      <c r="B37" s="1" t="s">
        <v>26</v>
      </c>
      <c r="C37" s="379">
        <v>8</v>
      </c>
      <c r="D37" s="321">
        <v>153.13</v>
      </c>
      <c r="E37" s="380">
        <v>14</v>
      </c>
      <c r="F37" s="379">
        <v>14</v>
      </c>
      <c r="G37" s="381">
        <v>0.9285714285714286</v>
      </c>
      <c r="H37" s="321">
        <v>8.35</v>
      </c>
      <c r="I37" s="324">
        <v>1.084152</v>
      </c>
      <c r="J37" s="325">
        <v>6.2669389270466787E-3</v>
      </c>
      <c r="K37" s="326">
        <v>1.223638</v>
      </c>
      <c r="L37" s="325">
        <v>4.0846601532130294E-2</v>
      </c>
      <c r="M37" s="327">
        <v>1.0556375099999999</v>
      </c>
      <c r="N37" s="24"/>
      <c r="O37" s="24"/>
    </row>
    <row r="38" spans="1:21">
      <c r="A38" s="13"/>
      <c r="B38" s="1" t="s">
        <v>51</v>
      </c>
      <c r="C38" s="379">
        <v>27</v>
      </c>
      <c r="D38" s="321">
        <v>533.84</v>
      </c>
      <c r="E38" s="380">
        <v>70</v>
      </c>
      <c r="F38" s="379">
        <v>70</v>
      </c>
      <c r="G38" s="381">
        <v>1</v>
      </c>
      <c r="H38" s="321">
        <v>7.84</v>
      </c>
      <c r="I38" s="324">
        <v>4.6584269999999997</v>
      </c>
      <c r="J38" s="325">
        <v>1.6707126795415771E-2</v>
      </c>
      <c r="K38" s="326">
        <v>4.9677059999999997</v>
      </c>
      <c r="L38" s="325">
        <v>4.7003722900220146E-2</v>
      </c>
      <c r="M38" s="327">
        <v>4.8292322800000003</v>
      </c>
      <c r="N38" s="24"/>
      <c r="O38" s="24"/>
    </row>
    <row r="39" spans="1:21">
      <c r="A39" s="13"/>
      <c r="B39" s="1" t="s">
        <v>27</v>
      </c>
      <c r="C39" s="379">
        <v>25</v>
      </c>
      <c r="D39" s="321">
        <v>463</v>
      </c>
      <c r="E39" s="380">
        <v>44</v>
      </c>
      <c r="F39" s="379">
        <v>41</v>
      </c>
      <c r="G39" s="381">
        <v>1.0731707317073171</v>
      </c>
      <c r="H39" s="321">
        <v>6.9</v>
      </c>
      <c r="I39" s="324">
        <v>2.8160750000000001</v>
      </c>
      <c r="J39" s="325">
        <v>1.1987564671506381E-2</v>
      </c>
      <c r="K39" s="326">
        <v>3.287207</v>
      </c>
      <c r="L39" s="325">
        <v>5.344950138154389E-2</v>
      </c>
      <c r="M39" s="327">
        <v>2.9493261</v>
      </c>
      <c r="N39" s="24"/>
      <c r="O39" s="24"/>
    </row>
    <row r="40" spans="1:21">
      <c r="A40" s="13"/>
      <c r="B40" s="1" t="s">
        <v>111</v>
      </c>
      <c r="C40" s="379">
        <v>27</v>
      </c>
      <c r="D40" s="321">
        <v>596.42999999999995</v>
      </c>
      <c r="E40" s="380">
        <v>30</v>
      </c>
      <c r="F40" s="379">
        <v>25</v>
      </c>
      <c r="G40" s="381">
        <v>1.08</v>
      </c>
      <c r="H40" s="321">
        <v>6.8</v>
      </c>
      <c r="I40" s="324">
        <v>2.0493644600000001</v>
      </c>
      <c r="J40" s="325">
        <v>-8.5736332483641681E-2</v>
      </c>
      <c r="K40" s="326">
        <v>0.96662499999999996</v>
      </c>
      <c r="L40" s="325">
        <v>-7.8751113885566507E-2</v>
      </c>
      <c r="M40" s="327">
        <v>1.89399501</v>
      </c>
      <c r="N40" s="24"/>
      <c r="O40" s="24"/>
    </row>
    <row r="41" spans="1:21">
      <c r="A41" s="13"/>
      <c r="B41" s="1" t="s">
        <v>99</v>
      </c>
      <c r="C41" s="379">
        <v>104</v>
      </c>
      <c r="D41" s="321">
        <v>3850.6150000000002</v>
      </c>
      <c r="E41" s="380">
        <v>198</v>
      </c>
      <c r="F41" s="379">
        <v>159</v>
      </c>
      <c r="G41" s="381">
        <v>1.0754716981132075</v>
      </c>
      <c r="H41" s="321">
        <v>6.4094968553459122</v>
      </c>
      <c r="I41" s="324">
        <v>11.653300960000003</v>
      </c>
      <c r="J41" s="325">
        <v>0.18036100065980154</v>
      </c>
      <c r="K41" s="326">
        <v>5.8497129999999995</v>
      </c>
      <c r="L41" s="325">
        <v>4.6923816895673702E-2</v>
      </c>
      <c r="M41" s="327">
        <v>7.2896193400000007</v>
      </c>
      <c r="N41" s="24"/>
      <c r="O41" s="24"/>
      <c r="T41" s="229"/>
      <c r="U41" s="27"/>
    </row>
    <row r="42" spans="1:21" ht="15.75" customHeight="1" thickBot="1">
      <c r="A42" s="13"/>
      <c r="B42" s="4" t="s">
        <v>28</v>
      </c>
      <c r="C42" s="382">
        <v>394</v>
      </c>
      <c r="D42" s="383">
        <v>11341.345000000001</v>
      </c>
      <c r="E42" s="382">
        <v>695</v>
      </c>
      <c r="F42" s="382">
        <v>605</v>
      </c>
      <c r="G42" s="382">
        <v>14.10937661823273</v>
      </c>
      <c r="H42" s="330">
        <v>6.7613719008264468</v>
      </c>
      <c r="I42" s="383">
        <v>48.1685467</v>
      </c>
      <c r="J42" s="331">
        <v>6.851036546385296E-2</v>
      </c>
      <c r="K42" s="330">
        <v>35.769424999999998</v>
      </c>
      <c r="L42" s="384">
        <v>5.5818543641826084E-2</v>
      </c>
      <c r="M42" s="332">
        <v>44.373205650000003</v>
      </c>
      <c r="N42" s="24"/>
      <c r="O42" s="24"/>
      <c r="T42" s="230"/>
      <c r="U42" s="80"/>
    </row>
    <row r="43" spans="1:21">
      <c r="A43" s="5"/>
      <c r="B43" s="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40"/>
      <c r="N43" s="5"/>
      <c r="O43" s="5"/>
      <c r="T43" s="231"/>
      <c r="U43" s="124"/>
    </row>
    <row r="44" spans="1:21" ht="13.5" thickBot="1">
      <c r="A44" s="5"/>
      <c r="B44" s="5"/>
      <c r="C44" s="175"/>
      <c r="D44" s="175"/>
      <c r="E44" s="175"/>
      <c r="F44" s="299"/>
      <c r="G44" s="175"/>
      <c r="H44" s="175"/>
      <c r="I44" s="175"/>
      <c r="J44" s="175"/>
      <c r="K44" s="175"/>
      <c r="L44" s="175"/>
      <c r="M44" s="40"/>
      <c r="N44" s="5"/>
      <c r="O44" s="5"/>
    </row>
    <row r="45" spans="1:21" ht="38.25">
      <c r="A45" s="5"/>
      <c r="B45" s="225" t="s">
        <v>86</v>
      </c>
      <c r="C45" s="453" t="s">
        <v>0</v>
      </c>
      <c r="D45" s="453" t="s">
        <v>1</v>
      </c>
      <c r="E45" s="172" t="s">
        <v>56</v>
      </c>
      <c r="F45" s="172" t="s">
        <v>52</v>
      </c>
      <c r="G45" s="172" t="s">
        <v>57</v>
      </c>
      <c r="H45" s="364" t="s">
        <v>65</v>
      </c>
      <c r="I45" s="172" t="s">
        <v>18</v>
      </c>
      <c r="J45" s="455" t="s">
        <v>128</v>
      </c>
      <c r="K45" s="171" t="s">
        <v>29</v>
      </c>
      <c r="L45" s="455" t="s">
        <v>128</v>
      </c>
      <c r="M45" s="459" t="s">
        <v>17</v>
      </c>
      <c r="N45" s="5"/>
      <c r="O45" s="5"/>
    </row>
    <row r="46" spans="1:21">
      <c r="A46" s="5"/>
      <c r="B46" s="117" t="s">
        <v>94</v>
      </c>
      <c r="C46" s="454"/>
      <c r="D46" s="454"/>
      <c r="E46" s="218"/>
      <c r="F46" s="218"/>
      <c r="G46" s="218"/>
      <c r="H46" s="365"/>
      <c r="I46" s="365"/>
      <c r="J46" s="456"/>
      <c r="K46" s="365"/>
      <c r="L46" s="456"/>
      <c r="M46" s="460"/>
      <c r="N46" s="5"/>
      <c r="O46" s="5"/>
    </row>
    <row r="47" spans="1:21">
      <c r="A47" s="5"/>
      <c r="B47" s="1" t="s">
        <v>95</v>
      </c>
      <c r="C47" s="379">
        <v>5</v>
      </c>
      <c r="D47" s="385">
        <v>301</v>
      </c>
      <c r="E47" s="380"/>
      <c r="F47" s="379">
        <v>7</v>
      </c>
      <c r="G47" s="381"/>
      <c r="H47" s="386">
        <v>8.5</v>
      </c>
      <c r="I47" s="324">
        <v>0.79558799999999996</v>
      </c>
      <c r="J47" s="325">
        <v>-2.9588357150645687E-3</v>
      </c>
      <c r="K47" s="387">
        <v>0.195161</v>
      </c>
      <c r="L47" s="301">
        <v>4.1230733115299935E-2</v>
      </c>
      <c r="M47" s="388">
        <v>0.72439100000000001</v>
      </c>
      <c r="N47" s="5"/>
      <c r="O47" s="5"/>
    </row>
    <row r="48" spans="1:21">
      <c r="A48" s="5"/>
      <c r="B48" s="1" t="s">
        <v>96</v>
      </c>
      <c r="C48" s="379">
        <v>8</v>
      </c>
      <c r="D48" s="385">
        <v>312</v>
      </c>
      <c r="E48" s="380"/>
      <c r="F48" s="379">
        <v>38</v>
      </c>
      <c r="G48" s="381"/>
      <c r="H48" s="386">
        <v>6.95</v>
      </c>
      <c r="I48" s="324">
        <v>0.89585007999999999</v>
      </c>
      <c r="J48" s="325">
        <v>-0.1708372572437358</v>
      </c>
      <c r="K48" s="387">
        <v>0.10899</v>
      </c>
      <c r="L48" s="301">
        <v>1.7381076842655538E-2</v>
      </c>
      <c r="M48" s="388">
        <v>0.23386676000000001</v>
      </c>
      <c r="N48" s="5"/>
      <c r="O48" s="5"/>
    </row>
    <row r="49" spans="1:20">
      <c r="A49" s="5"/>
      <c r="B49" s="1" t="s">
        <v>97</v>
      </c>
      <c r="C49" s="379">
        <v>9</v>
      </c>
      <c r="D49" s="385">
        <v>278</v>
      </c>
      <c r="E49" s="380"/>
      <c r="F49" s="379">
        <v>10</v>
      </c>
      <c r="G49" s="381"/>
      <c r="H49" s="386">
        <v>6.82</v>
      </c>
      <c r="I49" s="324">
        <v>0.36547550000000001</v>
      </c>
      <c r="J49" s="325">
        <v>-1.6910541200799808E-2</v>
      </c>
      <c r="K49" s="387">
        <v>0.104878</v>
      </c>
      <c r="L49" s="301">
        <v>-1.6744168604215067E-2</v>
      </c>
      <c r="M49" s="388">
        <v>0.14525558</v>
      </c>
      <c r="N49" s="5"/>
      <c r="O49" s="5"/>
    </row>
    <row r="50" spans="1:20" ht="16.5" customHeight="1" thickBot="1">
      <c r="A50" s="5"/>
      <c r="B50" s="151" t="s">
        <v>98</v>
      </c>
      <c r="C50" s="382">
        <v>22</v>
      </c>
      <c r="D50" s="383">
        <v>891</v>
      </c>
      <c r="E50" s="382"/>
      <c r="F50" s="382">
        <v>55</v>
      </c>
      <c r="G50" s="382"/>
      <c r="H50" s="330">
        <v>7.123636363636364</v>
      </c>
      <c r="I50" s="383">
        <v>2.0569135799999998</v>
      </c>
      <c r="J50" s="331">
        <v>-8.5872464420546135E-2</v>
      </c>
      <c r="K50" s="330">
        <v>0.40902899999999998</v>
      </c>
      <c r="L50" s="384">
        <v>1.9450433048788171E-2</v>
      </c>
      <c r="M50" s="332">
        <v>1.1035133399999999</v>
      </c>
      <c r="N50" s="5"/>
      <c r="O50" s="5"/>
    </row>
    <row r="51" spans="1:20" ht="6.75" customHeight="1">
      <c r="A51" s="5"/>
      <c r="B51" s="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40"/>
      <c r="N51" s="5"/>
      <c r="O51" s="5"/>
    </row>
    <row r="52" spans="1:20">
      <c r="A52" s="5"/>
      <c r="B52" s="5"/>
      <c r="C52" s="175"/>
      <c r="D52" s="175"/>
      <c r="E52" s="175"/>
      <c r="F52" s="175"/>
      <c r="G52" s="175"/>
      <c r="H52" s="175"/>
      <c r="I52" s="299"/>
      <c r="J52" s="175"/>
      <c r="K52" s="175"/>
      <c r="L52" s="175"/>
      <c r="M52" s="152" t="s">
        <v>84</v>
      </c>
      <c r="N52" s="5"/>
      <c r="O52" s="5"/>
      <c r="T52" s="34"/>
    </row>
    <row r="53" spans="1:20" ht="15">
      <c r="A53" s="5"/>
      <c r="B53" s="10" t="s">
        <v>4</v>
      </c>
      <c r="C53" s="10"/>
      <c r="D53" s="10"/>
      <c r="E53" s="10"/>
      <c r="F53" s="10"/>
      <c r="G53" s="10"/>
      <c r="H53" s="10"/>
      <c r="I53" s="175"/>
      <c r="J53" s="175"/>
      <c r="K53" s="175"/>
      <c r="L53" s="175"/>
      <c r="M53" s="175"/>
      <c r="N53" s="5"/>
      <c r="O53" s="5"/>
    </row>
    <row r="54" spans="1:20" ht="5.25" customHeight="1" thickBot="1">
      <c r="A54" s="5"/>
      <c r="B54" s="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3"/>
      <c r="O54" s="13"/>
    </row>
    <row r="55" spans="1:20" ht="40.5" customHeight="1">
      <c r="A55" s="5"/>
      <c r="B55" s="25"/>
      <c r="C55" s="364" t="s">
        <v>0</v>
      </c>
      <c r="D55" s="364" t="s">
        <v>1</v>
      </c>
      <c r="E55" s="364" t="s">
        <v>56</v>
      </c>
      <c r="F55" s="364" t="s">
        <v>52</v>
      </c>
      <c r="G55" s="364" t="s">
        <v>57</v>
      </c>
      <c r="H55" s="364" t="s">
        <v>65</v>
      </c>
      <c r="I55" s="364" t="s">
        <v>18</v>
      </c>
      <c r="J55" s="455" t="s">
        <v>128</v>
      </c>
      <c r="K55" s="364" t="s">
        <v>34</v>
      </c>
      <c r="L55" s="455" t="s">
        <v>128</v>
      </c>
      <c r="M55" s="459" t="s">
        <v>17</v>
      </c>
      <c r="N55" s="13"/>
      <c r="O55" s="13"/>
    </row>
    <row r="56" spans="1:20" ht="15" customHeight="1">
      <c r="A56" s="5"/>
      <c r="B56" s="30" t="s">
        <v>3</v>
      </c>
      <c r="C56" s="365"/>
      <c r="D56" s="365"/>
      <c r="E56" s="365"/>
      <c r="F56" s="365"/>
      <c r="G56" s="365"/>
      <c r="H56" s="365"/>
      <c r="I56" s="365"/>
      <c r="J56" s="456"/>
      <c r="K56" s="365"/>
      <c r="L56" s="456"/>
      <c r="M56" s="460"/>
      <c r="N56" s="13"/>
      <c r="O56" s="13"/>
    </row>
    <row r="57" spans="1:20">
      <c r="A57" s="5"/>
      <c r="B57" s="132" t="s">
        <v>112</v>
      </c>
      <c r="C57" s="379">
        <v>7</v>
      </c>
      <c r="D57" s="321">
        <v>56.63</v>
      </c>
      <c r="E57" s="380">
        <v>13</v>
      </c>
      <c r="F57" s="379">
        <v>11</v>
      </c>
      <c r="G57" s="381">
        <v>1</v>
      </c>
      <c r="H57" s="321">
        <v>5.65</v>
      </c>
      <c r="I57" s="324">
        <v>0.59878377000000005</v>
      </c>
      <c r="J57" s="325">
        <v>1.4915096864474885E-2</v>
      </c>
      <c r="K57" s="389">
        <v>1.3571839999999999</v>
      </c>
      <c r="L57" s="301">
        <v>4.3422638817132771E-2</v>
      </c>
      <c r="M57" s="388">
        <v>1.01989427</v>
      </c>
      <c r="N57" s="179"/>
      <c r="O57" s="13"/>
    </row>
    <row r="58" spans="1:20">
      <c r="A58" s="5"/>
      <c r="B58" s="132" t="s">
        <v>5</v>
      </c>
      <c r="C58" s="379">
        <v>8</v>
      </c>
      <c r="D58" s="321">
        <v>36.613</v>
      </c>
      <c r="E58" s="380">
        <v>27</v>
      </c>
      <c r="F58" s="379">
        <v>23</v>
      </c>
      <c r="G58" s="381">
        <v>1</v>
      </c>
      <c r="H58" s="321">
        <v>7.52</v>
      </c>
      <c r="I58" s="324">
        <v>1.12396275</v>
      </c>
      <c r="J58" s="325">
        <v>-6.0261484983537882E-3</v>
      </c>
      <c r="K58" s="389">
        <v>5.0342659999999997</v>
      </c>
      <c r="L58" s="301">
        <v>8.2612239280361099E-2</v>
      </c>
      <c r="M58" s="388">
        <v>3.1695294199999999</v>
      </c>
      <c r="N58" s="179"/>
      <c r="O58" s="13"/>
    </row>
    <row r="59" spans="1:20">
      <c r="A59" s="5"/>
      <c r="B59" s="132" t="s">
        <v>61</v>
      </c>
      <c r="C59" s="379">
        <v>7</v>
      </c>
      <c r="D59" s="321">
        <v>49.02</v>
      </c>
      <c r="E59" s="380">
        <v>17</v>
      </c>
      <c r="F59" s="379">
        <v>14</v>
      </c>
      <c r="G59" s="381">
        <v>1.2142857142857142</v>
      </c>
      <c r="H59" s="321">
        <v>7.02</v>
      </c>
      <c r="I59" s="324">
        <v>0.89761100000000005</v>
      </c>
      <c r="J59" s="325">
        <v>8.6113621871078835E-2</v>
      </c>
      <c r="K59" s="389">
        <v>1.682528</v>
      </c>
      <c r="L59" s="301">
        <v>7.9183490210541524E-2</v>
      </c>
      <c r="M59" s="388">
        <v>0.85621111999999999</v>
      </c>
      <c r="N59" s="179"/>
      <c r="O59" s="13"/>
    </row>
    <row r="60" spans="1:20">
      <c r="A60" s="5"/>
      <c r="B60" s="41" t="s">
        <v>60</v>
      </c>
      <c r="C60" s="379">
        <v>8</v>
      </c>
      <c r="D60" s="321">
        <v>38.555</v>
      </c>
      <c r="E60" s="380"/>
      <c r="F60" s="379">
        <v>14</v>
      </c>
      <c r="G60" s="381"/>
      <c r="H60" s="321">
        <v>8.173</v>
      </c>
      <c r="I60" s="324">
        <v>0.71953237000000003</v>
      </c>
      <c r="J60" s="325">
        <v>1.8955651831291337E-3</v>
      </c>
      <c r="K60" s="389">
        <v>1.9218919999999999</v>
      </c>
      <c r="L60" s="301">
        <v>5.1957698195971756E-2</v>
      </c>
      <c r="M60" s="388">
        <v>1.1308473799999998</v>
      </c>
      <c r="N60" s="179"/>
      <c r="O60" s="13"/>
    </row>
    <row r="61" spans="1:20">
      <c r="A61" s="5"/>
      <c r="B61" s="132" t="s">
        <v>109</v>
      </c>
      <c r="C61" s="379">
        <v>16</v>
      </c>
      <c r="D61" s="321">
        <v>121.21000000000001</v>
      </c>
      <c r="E61" s="380">
        <v>31</v>
      </c>
      <c r="F61" s="379">
        <v>30</v>
      </c>
      <c r="G61" s="381">
        <v>1</v>
      </c>
      <c r="H61" s="321">
        <v>8.31</v>
      </c>
      <c r="I61" s="324">
        <v>1.332281</v>
      </c>
      <c r="J61" s="325">
        <v>-2.5846190743249765E-2</v>
      </c>
      <c r="K61" s="389">
        <v>1.6492039999999999</v>
      </c>
      <c r="L61" s="301">
        <v>6.5284358276248428E-2</v>
      </c>
      <c r="M61" s="388">
        <v>0.72928819999999994</v>
      </c>
      <c r="N61" s="179"/>
      <c r="O61" s="13"/>
    </row>
    <row r="62" spans="1:20">
      <c r="A62" s="5"/>
      <c r="B62" s="132" t="s">
        <v>110</v>
      </c>
      <c r="C62" s="379">
        <v>2</v>
      </c>
      <c r="D62" s="321">
        <v>12.4</v>
      </c>
      <c r="E62" s="380">
        <v>7</v>
      </c>
      <c r="F62" s="379">
        <v>5</v>
      </c>
      <c r="G62" s="381">
        <v>1</v>
      </c>
      <c r="H62" s="321">
        <v>11.28</v>
      </c>
      <c r="I62" s="324">
        <v>0.29854138000000002</v>
      </c>
      <c r="J62" s="325">
        <v>-0.30445441604402412</v>
      </c>
      <c r="K62" s="389">
        <v>0.53542400000000001</v>
      </c>
      <c r="L62" s="301">
        <v>-0.27110455246545934</v>
      </c>
      <c r="M62" s="388">
        <v>0.35564534000000003</v>
      </c>
      <c r="N62" s="179"/>
      <c r="O62" s="13"/>
    </row>
    <row r="63" spans="1:20">
      <c r="A63" s="5"/>
      <c r="B63" s="132" t="s">
        <v>7</v>
      </c>
      <c r="C63" s="379">
        <v>13</v>
      </c>
      <c r="D63" s="321">
        <v>109</v>
      </c>
      <c r="E63" s="380">
        <v>65</v>
      </c>
      <c r="F63" s="379">
        <v>52</v>
      </c>
      <c r="G63" s="381">
        <v>1</v>
      </c>
      <c r="H63" s="321">
        <v>8.9</v>
      </c>
      <c r="I63" s="324">
        <v>2.7518600000000002</v>
      </c>
      <c r="J63" s="325">
        <v>-2.9438565789305796E-3</v>
      </c>
      <c r="K63" s="389">
        <v>12.663263000000001</v>
      </c>
      <c r="L63" s="301">
        <v>3.9730885827718838E-2</v>
      </c>
      <c r="M63" s="388">
        <v>6.5691760300000004</v>
      </c>
      <c r="N63" s="179"/>
      <c r="O63" s="13"/>
    </row>
    <row r="64" spans="1:20">
      <c r="A64" s="5"/>
      <c r="B64" s="132" t="s">
        <v>6</v>
      </c>
      <c r="C64" s="379">
        <v>14</v>
      </c>
      <c r="D64" s="321">
        <v>129.4</v>
      </c>
      <c r="E64" s="380">
        <v>61</v>
      </c>
      <c r="F64" s="379">
        <v>56</v>
      </c>
      <c r="G64" s="381">
        <v>1.0892857142857142</v>
      </c>
      <c r="H64" s="321">
        <v>14.45</v>
      </c>
      <c r="I64" s="324">
        <v>3.0233569999999999</v>
      </c>
      <c r="J64" s="325">
        <v>7.6737376268035404E-3</v>
      </c>
      <c r="K64" s="389">
        <v>12.792443</v>
      </c>
      <c r="L64" s="301">
        <v>5.629269275898143E-3</v>
      </c>
      <c r="M64" s="388">
        <v>7.1049930400000001</v>
      </c>
      <c r="N64" s="179"/>
      <c r="O64" s="13"/>
    </row>
    <row r="65" spans="1:23">
      <c r="A65" s="5"/>
      <c r="B65" s="132" t="s">
        <v>131</v>
      </c>
      <c r="C65" s="379">
        <v>5</v>
      </c>
      <c r="D65" s="321">
        <v>32</v>
      </c>
      <c r="E65" s="380">
        <v>5</v>
      </c>
      <c r="F65" s="379">
        <v>4</v>
      </c>
      <c r="G65" s="381">
        <v>1.25</v>
      </c>
      <c r="H65" s="321">
        <v>10</v>
      </c>
      <c r="I65" s="324">
        <v>0.21160000000000001</v>
      </c>
      <c r="J65" s="398" t="s">
        <v>130</v>
      </c>
      <c r="K65" s="389">
        <v>0.407217</v>
      </c>
      <c r="L65" s="390" t="s">
        <v>130</v>
      </c>
      <c r="M65" s="388">
        <v>0.25556990000000002</v>
      </c>
      <c r="N65" s="179"/>
      <c r="O65" s="13"/>
    </row>
    <row r="66" spans="1:23" ht="14.25" customHeight="1">
      <c r="A66" s="5"/>
      <c r="B66" s="132" t="s">
        <v>83</v>
      </c>
      <c r="C66" s="379">
        <v>53</v>
      </c>
      <c r="D66" s="321">
        <v>598.31999999999994</v>
      </c>
      <c r="E66" s="380">
        <v>76</v>
      </c>
      <c r="F66" s="379">
        <v>58</v>
      </c>
      <c r="G66" s="381">
        <v>1.2241379310344827</v>
      </c>
      <c r="H66" s="321">
        <v>10.180517241379309</v>
      </c>
      <c r="I66" s="324">
        <v>2.92572688</v>
      </c>
      <c r="J66" s="325">
        <v>7.0891408231189029E-2</v>
      </c>
      <c r="K66" s="389">
        <v>3.5174729999999998</v>
      </c>
      <c r="L66" s="301">
        <v>6.7319473700500204E-2</v>
      </c>
      <c r="M66" s="388">
        <v>1.9183898729999995</v>
      </c>
      <c r="N66" s="179"/>
      <c r="O66" s="13"/>
    </row>
    <row r="67" spans="1:23" ht="15.75" customHeight="1" thickBot="1">
      <c r="A67" s="5"/>
      <c r="B67" s="11" t="s">
        <v>59</v>
      </c>
      <c r="C67" s="382">
        <v>133</v>
      </c>
      <c r="D67" s="383">
        <v>1183.1479999999999</v>
      </c>
      <c r="E67" s="382">
        <v>302</v>
      </c>
      <c r="F67" s="382">
        <v>267</v>
      </c>
      <c r="G67" s="384">
        <v>1</v>
      </c>
      <c r="H67" s="330">
        <v>9.9474981273408236</v>
      </c>
      <c r="I67" s="383">
        <v>13.883256150000001</v>
      </c>
      <c r="J67" s="331">
        <v>2.4247629962158061E-2</v>
      </c>
      <c r="K67" s="391">
        <v>41.560894000000005</v>
      </c>
      <c r="L67" s="384">
        <v>4.3840351719413681E-2</v>
      </c>
      <c r="M67" s="392">
        <v>23.109544573000001</v>
      </c>
      <c r="N67" s="179"/>
      <c r="O67" s="13"/>
    </row>
    <row r="68" spans="1:23">
      <c r="A68" s="5"/>
      <c r="B68" s="5"/>
      <c r="C68" s="175"/>
      <c r="D68" s="175"/>
      <c r="E68" s="180"/>
      <c r="F68" s="175"/>
      <c r="G68" s="175"/>
      <c r="H68" s="175"/>
      <c r="I68" s="175"/>
      <c r="J68" s="175"/>
      <c r="K68" s="175"/>
      <c r="L68" s="175"/>
      <c r="M68" s="175"/>
      <c r="N68" s="179"/>
      <c r="O68" s="13"/>
    </row>
    <row r="69" spans="1:23">
      <c r="A69" s="5"/>
      <c r="B69" s="5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79"/>
      <c r="O69" s="13"/>
    </row>
    <row r="70" spans="1:23" ht="15">
      <c r="A70" s="5"/>
      <c r="B70" s="12" t="s">
        <v>30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179"/>
      <c r="O70" s="13"/>
    </row>
    <row r="71" spans="1:23" ht="4.5" customHeight="1" thickBot="1">
      <c r="A71" s="5"/>
      <c r="B71" s="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9"/>
    </row>
    <row r="72" spans="1:23" ht="36.75" customHeight="1">
      <c r="A72" s="5"/>
      <c r="B72" s="451"/>
      <c r="C72" s="364" t="s">
        <v>0</v>
      </c>
      <c r="D72" s="364" t="s">
        <v>1</v>
      </c>
      <c r="E72" s="453" t="s">
        <v>56</v>
      </c>
      <c r="F72" s="453" t="s">
        <v>52</v>
      </c>
      <c r="G72" s="453" t="s">
        <v>57</v>
      </c>
      <c r="H72" s="364" t="s">
        <v>65</v>
      </c>
      <c r="I72" s="453" t="s">
        <v>18</v>
      </c>
      <c r="J72" s="455" t="s">
        <v>128</v>
      </c>
      <c r="K72" s="364" t="s">
        <v>34</v>
      </c>
      <c r="L72" s="455" t="s">
        <v>128</v>
      </c>
      <c r="M72" s="449" t="s">
        <v>17</v>
      </c>
      <c r="N72" s="179"/>
      <c r="O72" s="13"/>
      <c r="T72" s="26"/>
      <c r="U72" s="26"/>
      <c r="V72" s="26"/>
      <c r="W72" s="26"/>
    </row>
    <row r="73" spans="1:23" ht="6.75" customHeight="1">
      <c r="A73" s="5"/>
      <c r="B73" s="452"/>
      <c r="C73" s="365"/>
      <c r="D73" s="365"/>
      <c r="E73" s="454"/>
      <c r="F73" s="454"/>
      <c r="G73" s="454"/>
      <c r="H73" s="365"/>
      <c r="I73" s="454"/>
      <c r="J73" s="456"/>
      <c r="K73" s="365"/>
      <c r="L73" s="456"/>
      <c r="M73" s="450"/>
      <c r="N73" s="179"/>
      <c r="O73" s="13"/>
      <c r="T73" s="26"/>
      <c r="U73" s="26"/>
      <c r="V73" s="26"/>
      <c r="W73" s="26"/>
    </row>
    <row r="74" spans="1:23" ht="13.5" customHeight="1">
      <c r="A74" s="5"/>
      <c r="B74" s="129" t="s">
        <v>82</v>
      </c>
      <c r="C74" s="320">
        <v>204</v>
      </c>
      <c r="D74" s="321">
        <v>2203.8030000000003</v>
      </c>
      <c r="E74" s="322">
        <v>1712</v>
      </c>
      <c r="F74" s="379">
        <v>1471</v>
      </c>
      <c r="G74" s="301">
        <v>1</v>
      </c>
      <c r="H74" s="321">
        <v>9.2513392250169932</v>
      </c>
      <c r="I74" s="387">
        <v>78.274570749999981</v>
      </c>
      <c r="J74" s="301">
        <v>4.4809264404048286E-3</v>
      </c>
      <c r="K74" s="387">
        <v>292.02248500000002</v>
      </c>
      <c r="L74" s="301">
        <v>3.4080597812338666E-2</v>
      </c>
      <c r="M74" s="388">
        <v>236.35975036000002</v>
      </c>
      <c r="N74" s="179"/>
      <c r="O74" s="13"/>
      <c r="T74" s="26"/>
      <c r="U74" s="26"/>
      <c r="V74" s="26"/>
      <c r="W74" s="26"/>
    </row>
    <row r="75" spans="1:23" ht="13.5" customHeight="1">
      <c r="A75" s="5"/>
      <c r="B75" s="48" t="s">
        <v>42</v>
      </c>
      <c r="C75" s="320">
        <v>416</v>
      </c>
      <c r="D75" s="321">
        <v>12232.345000000001</v>
      </c>
      <c r="E75" s="322">
        <v>695</v>
      </c>
      <c r="F75" s="379">
        <v>660</v>
      </c>
      <c r="G75" s="301">
        <v>1.028099173553719</v>
      </c>
      <c r="H75" s="321">
        <v>6.7915606060606066</v>
      </c>
      <c r="I75" s="387">
        <v>50.22546028</v>
      </c>
      <c r="J75" s="301">
        <v>6.1170812268645694E-2</v>
      </c>
      <c r="K75" s="387">
        <v>36.178453999999995</v>
      </c>
      <c r="L75" s="301">
        <v>5.5392873804157826E-2</v>
      </c>
      <c r="M75" s="388">
        <v>45.476718990000002</v>
      </c>
      <c r="N75" s="179"/>
      <c r="O75" s="13"/>
      <c r="U75" s="124"/>
      <c r="V75" s="26"/>
      <c r="W75" s="26"/>
    </row>
    <row r="76" spans="1:23" ht="15" customHeight="1">
      <c r="A76" s="5"/>
      <c r="B76" s="48" t="s">
        <v>43</v>
      </c>
      <c r="C76" s="320">
        <v>133</v>
      </c>
      <c r="D76" s="321">
        <v>1183.1479999999999</v>
      </c>
      <c r="E76" s="322">
        <v>302</v>
      </c>
      <c r="F76" s="379">
        <v>267</v>
      </c>
      <c r="G76" s="301">
        <v>1</v>
      </c>
      <c r="H76" s="321">
        <v>9.9474981273408236</v>
      </c>
      <c r="I76" s="387">
        <v>13.883256150000001</v>
      </c>
      <c r="J76" s="301">
        <v>2.4247629962158061E-2</v>
      </c>
      <c r="K76" s="387">
        <v>41.560894000000005</v>
      </c>
      <c r="L76" s="301">
        <v>4.3840351719413681E-2</v>
      </c>
      <c r="M76" s="388">
        <v>23.109544573000001</v>
      </c>
      <c r="N76" s="179"/>
      <c r="O76" s="13"/>
      <c r="T76" s="123"/>
      <c r="U76" s="124"/>
      <c r="V76" s="26"/>
      <c r="W76" s="26"/>
    </row>
    <row r="77" spans="1:23" ht="20.25" customHeight="1" thickBot="1">
      <c r="A77" s="5"/>
      <c r="B77" s="59" t="s">
        <v>31</v>
      </c>
      <c r="C77" s="328">
        <v>753</v>
      </c>
      <c r="D77" s="329">
        <v>15619.296</v>
      </c>
      <c r="E77" s="328">
        <v>2709</v>
      </c>
      <c r="F77" s="328">
        <v>2398</v>
      </c>
      <c r="G77" s="328">
        <v>3.028099173553719</v>
      </c>
      <c r="H77" s="330">
        <v>8.6518482068390323</v>
      </c>
      <c r="I77" s="329">
        <v>142.38328717999997</v>
      </c>
      <c r="J77" s="393">
        <v>2.5740709087160855E-2</v>
      </c>
      <c r="K77" s="329">
        <v>369.76183300000002</v>
      </c>
      <c r="L77" s="384">
        <v>3.721996994904541E-2</v>
      </c>
      <c r="M77" s="394">
        <v>304.94601392300001</v>
      </c>
      <c r="N77" s="179"/>
      <c r="O77" s="13"/>
      <c r="T77" s="123"/>
      <c r="U77" s="124"/>
      <c r="V77" s="26"/>
      <c r="W77" s="26"/>
    </row>
    <row r="78" spans="1:23" ht="7.5" customHeight="1">
      <c r="A78" s="5"/>
      <c r="B78" s="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28"/>
      <c r="N78" s="179"/>
      <c r="O78" s="13"/>
      <c r="T78" s="26"/>
      <c r="U78" s="26"/>
      <c r="V78" s="26"/>
      <c r="W78" s="26"/>
    </row>
    <row r="79" spans="1:23">
      <c r="A79" s="5"/>
      <c r="B79" s="5"/>
      <c r="C79" s="175"/>
      <c r="D79" s="175"/>
      <c r="E79" s="175"/>
      <c r="F79" s="175"/>
      <c r="G79" s="175"/>
      <c r="H79" s="175"/>
      <c r="I79" s="175"/>
      <c r="J79" s="175"/>
      <c r="K79" s="297"/>
      <c r="L79" s="297"/>
      <c r="M79" s="152" t="s">
        <v>84</v>
      </c>
      <c r="N79" s="152"/>
      <c r="O79" s="240"/>
      <c r="W79" s="26"/>
    </row>
    <row r="80" spans="1:23">
      <c r="A80" s="5"/>
      <c r="B80" s="5"/>
      <c r="C80" s="175"/>
      <c r="D80" s="175"/>
      <c r="E80" s="175"/>
      <c r="F80" s="175"/>
      <c r="G80" s="175"/>
      <c r="H80" s="175"/>
      <c r="I80" s="175"/>
      <c r="J80" s="175"/>
      <c r="K80" s="152"/>
      <c r="L80" s="152"/>
      <c r="M80" s="152"/>
      <c r="N80" s="122"/>
      <c r="O80" s="122"/>
      <c r="W80" s="26"/>
    </row>
    <row r="81" spans="1:23">
      <c r="A81" s="5"/>
      <c r="B81" s="5"/>
      <c r="C81" s="175"/>
      <c r="D81" s="175"/>
      <c r="E81" s="175"/>
      <c r="F81" s="175"/>
      <c r="G81" s="175"/>
      <c r="H81" s="175"/>
      <c r="I81" s="175"/>
      <c r="J81" s="297"/>
      <c r="K81" s="152"/>
      <c r="L81" s="152"/>
      <c r="M81" s="152"/>
      <c r="N81" s="122"/>
      <c r="O81" s="122"/>
      <c r="W81" s="26"/>
    </row>
    <row r="82" spans="1:23">
      <c r="A82" s="5"/>
      <c r="B82" s="5"/>
      <c r="C82" s="175"/>
      <c r="D82" s="175"/>
      <c r="E82" s="175"/>
      <c r="F82" s="175"/>
      <c r="G82" s="175"/>
      <c r="H82" s="175"/>
      <c r="I82" s="175"/>
      <c r="J82" s="297"/>
      <c r="K82" s="152"/>
      <c r="L82" s="152"/>
      <c r="M82" s="152"/>
      <c r="N82" s="122"/>
      <c r="O82" s="122"/>
      <c r="W82" s="26"/>
    </row>
    <row r="83" spans="1:23">
      <c r="A83" s="5"/>
      <c r="B83" s="258"/>
      <c r="C83" s="175"/>
      <c r="D83" s="175"/>
      <c r="E83" s="175"/>
      <c r="F83" s="175"/>
      <c r="G83" s="175"/>
      <c r="H83" s="175"/>
      <c r="I83" s="175"/>
      <c r="J83" s="297"/>
      <c r="K83" s="152"/>
      <c r="L83" s="152"/>
      <c r="M83" s="152"/>
      <c r="N83" s="154"/>
      <c r="O83" s="154"/>
      <c r="W83" s="26"/>
    </row>
    <row r="84" spans="1:23">
      <c r="A84" s="5"/>
      <c r="N84" s="259"/>
      <c r="O84" s="154"/>
      <c r="W84" s="26"/>
    </row>
    <row r="85" spans="1:23">
      <c r="A85" s="5"/>
      <c r="N85" s="260"/>
      <c r="O85" s="154"/>
    </row>
    <row r="86" spans="1:23" ht="15.75" customHeight="1">
      <c r="A86" s="8"/>
      <c r="N86" s="128"/>
      <c r="O86" s="228"/>
    </row>
    <row r="87" spans="1:23">
      <c r="A87" s="26"/>
      <c r="N87" s="128"/>
      <c r="O87" s="228"/>
    </row>
    <row r="88" spans="1:23" ht="12.75" customHeight="1">
      <c r="A88" s="26"/>
      <c r="N88" s="128"/>
      <c r="O88" s="228"/>
    </row>
    <row r="89" spans="1:23">
      <c r="A89" s="15"/>
      <c r="N89" s="128"/>
      <c r="O89" s="228"/>
    </row>
    <row r="90" spans="1:23" ht="12.75" customHeight="1">
      <c r="A90" s="26"/>
      <c r="N90" s="261"/>
      <c r="O90" s="261"/>
    </row>
    <row r="91" spans="1:23">
      <c r="A91" s="26"/>
      <c r="N91" s="261"/>
      <c r="O91" s="261"/>
    </row>
    <row r="92" spans="1:23">
      <c r="A92" s="26"/>
      <c r="B92" s="228"/>
      <c r="C92" s="150"/>
      <c r="D92" s="150"/>
      <c r="E92" s="150"/>
      <c r="F92" s="150"/>
      <c r="G92" s="150"/>
      <c r="H92" s="150"/>
      <c r="I92" s="395"/>
      <c r="J92" s="395"/>
      <c r="K92" s="395"/>
      <c r="L92" s="395"/>
      <c r="M92" s="395"/>
      <c r="N92" s="262"/>
      <c r="O92" s="262"/>
    </row>
    <row r="93" spans="1:23">
      <c r="A93" s="26"/>
      <c r="B93" s="49"/>
      <c r="C93" s="49"/>
      <c r="D93" s="49"/>
      <c r="E93" s="49"/>
      <c r="F93" s="49"/>
      <c r="G93" s="49"/>
      <c r="H93" s="49"/>
      <c r="I93" s="51"/>
      <c r="J93" s="51"/>
      <c r="K93" s="50"/>
      <c r="L93" s="51"/>
      <c r="M93" s="50"/>
      <c r="N93" s="52"/>
      <c r="O93" s="52"/>
    </row>
    <row r="94" spans="1:23">
      <c r="A94" s="26"/>
      <c r="B94" s="27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27"/>
      <c r="O94" s="27"/>
    </row>
    <row r="95" spans="1:23">
      <c r="A95" s="26"/>
      <c r="B95" s="27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27"/>
      <c r="O95" s="27"/>
    </row>
    <row r="96" spans="1:23" ht="40.5" customHeight="1">
      <c r="A96" s="26"/>
      <c r="B96" s="27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27"/>
      <c r="O96" s="27"/>
    </row>
    <row r="97" spans="3:13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3:13"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3:13"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3:13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3:13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3:13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3:13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3:13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3:13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3:13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3:13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3:13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</sheetData>
  <mergeCells count="32">
    <mergeCell ref="C45:C46"/>
    <mergeCell ref="D45:D46"/>
    <mergeCell ref="L45:L46"/>
    <mergeCell ref="M45:M46"/>
    <mergeCell ref="J45:J46"/>
    <mergeCell ref="J55:J56"/>
    <mergeCell ref="G7:G8"/>
    <mergeCell ref="M55:M56"/>
    <mergeCell ref="I7:I8"/>
    <mergeCell ref="K7:K8"/>
    <mergeCell ref="L26:L27"/>
    <mergeCell ref="L55:L56"/>
    <mergeCell ref="L7:L8"/>
    <mergeCell ref="M7:M8"/>
    <mergeCell ref="M26:M27"/>
    <mergeCell ref="H7:H8"/>
    <mergeCell ref="J7:J8"/>
    <mergeCell ref="J26:J27"/>
    <mergeCell ref="C26:C27"/>
    <mergeCell ref="D26:D27"/>
    <mergeCell ref="D7:D8"/>
    <mergeCell ref="C7:C8"/>
    <mergeCell ref="F7:F8"/>
    <mergeCell ref="E7:E8"/>
    <mergeCell ref="M72:M73"/>
    <mergeCell ref="B72:B73"/>
    <mergeCell ref="I72:I73"/>
    <mergeCell ref="E72:E73"/>
    <mergeCell ref="F72:F73"/>
    <mergeCell ref="G72:G73"/>
    <mergeCell ref="J72:J73"/>
    <mergeCell ref="L72:L73"/>
  </mergeCells>
  <phoneticPr fontId="0" type="noConversion"/>
  <pageMargins left="0.19685039370078741" right="0.19685039370078741" top="0.39370078740157483" bottom="0.39370078740157483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1"/>
  <sheetViews>
    <sheetView topLeftCell="A7" workbookViewId="0">
      <selection activeCell="R14" sqref="R14"/>
    </sheetView>
  </sheetViews>
  <sheetFormatPr baseColWidth="10" defaultColWidth="11.42578125" defaultRowHeight="12.75"/>
  <cols>
    <col min="1" max="1" width="26.5703125" customWidth="1"/>
    <col min="2" max="2" width="9.7109375" style="401" customWidth="1"/>
    <col min="3" max="3" width="10.28515625" style="34" customWidth="1"/>
    <col min="4" max="4" width="3.140625" customWidth="1"/>
  </cols>
  <sheetData>
    <row r="2" spans="1:3" ht="15.75">
      <c r="A2" s="400" t="s">
        <v>34</v>
      </c>
    </row>
    <row r="4" spans="1:3">
      <c r="A4" s="402" t="s">
        <v>135</v>
      </c>
    </row>
    <row r="6" spans="1:3">
      <c r="B6" s="403" t="s">
        <v>136</v>
      </c>
      <c r="C6" s="404" t="s">
        <v>137</v>
      </c>
    </row>
    <row r="7" spans="1:3">
      <c r="A7" t="s">
        <v>138</v>
      </c>
      <c r="B7" s="401">
        <f>+[1]Ferroviari!J42+[1]Autobus!K22</f>
        <v>777.93978073760218</v>
      </c>
      <c r="C7" s="405">
        <f>+B7/$B$9</f>
        <v>0.7890284315906535</v>
      </c>
    </row>
    <row r="8" spans="1:3">
      <c r="A8" t="s">
        <v>139</v>
      </c>
      <c r="B8" s="401">
        <f>+[1]Ferroviari!J68+[1]Ferroviari!J74+[1]Autobus!K42+[1]Autobus!K50+[1]Autobus!K67</f>
        <v>208.00666883368001</v>
      </c>
      <c r="C8" s="405">
        <f>+B8/$B$9</f>
        <v>0.21097156840934644</v>
      </c>
    </row>
    <row r="9" spans="1:3">
      <c r="B9" s="406">
        <f>SUM(B7:B8)</f>
        <v>985.94644957128219</v>
      </c>
      <c r="C9" s="405">
        <f>+B9/$B$9</f>
        <v>1</v>
      </c>
    </row>
    <row r="10" spans="1:3">
      <c r="A10" t="s">
        <v>140</v>
      </c>
    </row>
    <row r="26" spans="1:3">
      <c r="A26" s="402" t="s">
        <v>141</v>
      </c>
    </row>
    <row r="28" spans="1:3">
      <c r="B28" s="403" t="s">
        <v>136</v>
      </c>
      <c r="C28" s="404" t="s">
        <v>137</v>
      </c>
    </row>
    <row r="29" spans="1:3">
      <c r="A29" t="s">
        <v>142</v>
      </c>
      <c r="B29" s="401">
        <f>+[1]Ferroviari!J85</f>
        <v>616.18461657128216</v>
      </c>
      <c r="C29" s="405">
        <f>+B29/$B$31</f>
        <v>0.62496763068543626</v>
      </c>
    </row>
    <row r="30" spans="1:3">
      <c r="A30" t="s">
        <v>143</v>
      </c>
      <c r="B30" s="401">
        <f>+[1]Autobus!K77</f>
        <v>369.76183300000002</v>
      </c>
      <c r="C30" s="405">
        <f>+B30/$B$31</f>
        <v>0.3750323693145638</v>
      </c>
    </row>
    <row r="31" spans="1:3">
      <c r="B31" s="401">
        <f>SUM(B29:B30)</f>
        <v>985.94644957128219</v>
      </c>
      <c r="C31" s="405">
        <f>+B31/$B$31</f>
        <v>1</v>
      </c>
    </row>
    <row r="32" spans="1:3">
      <c r="A32" t="s">
        <v>140</v>
      </c>
    </row>
    <row r="37" spans="1:5">
      <c r="A37" s="402" t="s">
        <v>144</v>
      </c>
      <c r="B37" s="406"/>
      <c r="C37" s="407"/>
    </row>
    <row r="38" spans="1:5">
      <c r="A38" s="128"/>
      <c r="B38" s="406"/>
      <c r="C38" s="407"/>
      <c r="E38" s="401"/>
    </row>
    <row r="39" spans="1:5">
      <c r="A39" s="128"/>
      <c r="B39" s="408" t="s">
        <v>136</v>
      </c>
      <c r="C39" s="409" t="s">
        <v>137</v>
      </c>
    </row>
    <row r="40" spans="1:5">
      <c r="A40" s="128" t="s">
        <v>54</v>
      </c>
      <c r="B40" s="406">
        <f>+[1]Bàsiques!G8</f>
        <v>390.39556700000213</v>
      </c>
      <c r="C40" s="410">
        <f>+B40/$B$49</f>
        <v>0.39596021383286822</v>
      </c>
    </row>
    <row r="41" spans="1:5">
      <c r="A41" s="128" t="s">
        <v>53</v>
      </c>
      <c r="B41" s="406">
        <f>+[1]Bàsiques!G9</f>
        <v>202.04944399999999</v>
      </c>
      <c r="C41" s="410">
        <f t="shared" ref="C41:C47" si="0">+B41/$B$49</f>
        <v>0.20492943007995706</v>
      </c>
    </row>
    <row r="42" spans="1:5">
      <c r="A42" s="128" t="s">
        <v>13</v>
      </c>
      <c r="B42" s="406">
        <f>+[1]Bàsiques!G12</f>
        <v>84.348387000000002</v>
      </c>
      <c r="C42" s="410">
        <f t="shared" si="0"/>
        <v>8.5550677764169747E-2</v>
      </c>
    </row>
    <row r="43" spans="1:5">
      <c r="A43" s="128" t="s">
        <v>66</v>
      </c>
      <c r="B43" s="406">
        <f>+[1]Bàsiques!G13+[1]Bàsiques!G25</f>
        <v>113.48156757127998</v>
      </c>
      <c r="C43" s="410">
        <f t="shared" si="0"/>
        <v>0.11509911884223024</v>
      </c>
    </row>
    <row r="44" spans="1:5">
      <c r="A44" s="128" t="s">
        <v>145</v>
      </c>
      <c r="B44" s="406">
        <f>+[1]Bàsiques!G14</f>
        <v>27.959094999999998</v>
      </c>
      <c r="C44" s="410">
        <f t="shared" si="0"/>
        <v>2.8357620246167947E-2</v>
      </c>
    </row>
    <row r="45" spans="1:5">
      <c r="A45" s="128" t="s">
        <v>146</v>
      </c>
      <c r="B45" s="406">
        <f>+[1]Bàsiques!G15</f>
        <v>89.973041000000023</v>
      </c>
      <c r="C45" s="410">
        <f t="shared" si="0"/>
        <v>9.1255504839155191E-2</v>
      </c>
    </row>
    <row r="46" spans="1:5">
      <c r="A46" s="128" t="s">
        <v>71</v>
      </c>
      <c r="B46" s="406">
        <f>+[1]Bàsiques!G16+[1]Bàsiques!G26</f>
        <v>36.178453999999995</v>
      </c>
      <c r="C46" s="410">
        <f t="shared" si="0"/>
        <v>3.6694136903410349E-2</v>
      </c>
    </row>
    <row r="47" spans="1:5">
      <c r="A47" s="128" t="s">
        <v>40</v>
      </c>
      <c r="B47" s="406">
        <f>+[1]Bàsiques!G17</f>
        <v>41.560894000000005</v>
      </c>
      <c r="C47" s="410">
        <f t="shared" si="0"/>
        <v>4.215329749204115E-2</v>
      </c>
    </row>
    <row r="48" spans="1:5">
      <c r="A48" s="128"/>
      <c r="B48" s="406"/>
      <c r="C48" s="410"/>
    </row>
    <row r="49" spans="1:3">
      <c r="A49" s="128"/>
      <c r="B49" s="406">
        <f>SUM(B40:B47)</f>
        <v>985.94644957128219</v>
      </c>
      <c r="C49" s="410">
        <f>+B49/$B$49</f>
        <v>1</v>
      </c>
    </row>
    <row r="50" spans="1:3">
      <c r="A50" s="128" t="s">
        <v>140</v>
      </c>
      <c r="B50" s="406"/>
      <c r="C50" s="407"/>
    </row>
    <row r="51" spans="1:3">
      <c r="A51" s="128"/>
      <c r="B51" s="406"/>
      <c r="C51" s="40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Bàsiques</vt:lpstr>
      <vt:lpstr>Ferroviari</vt:lpstr>
      <vt:lpstr>Autobus</vt:lpstr>
      <vt:lpstr>grafics</vt:lpstr>
      <vt:lpstr>Autobus!_1Àrea_d_impressió</vt:lpstr>
      <vt:lpstr>Bàsiques!_2Àrea_d_impressió</vt:lpstr>
      <vt:lpstr>Ferroviari!_3Àrea_d_impressió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mbaurier</cp:lastModifiedBy>
  <cp:lastPrinted>2018-04-05T15:44:47Z</cp:lastPrinted>
  <dcterms:created xsi:type="dcterms:W3CDTF">2002-02-21T18:31:38Z</dcterms:created>
  <dcterms:modified xsi:type="dcterms:W3CDTF">2021-03-17T15:11:10Z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